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Nr.Pun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0" hidden="1">{"Main Economic Indicators",#N/A,FALSE,"C"}</definedName>
    <definedName name="ams" hidden="1">{"Main Economic Indicators",#N/A,FALSE,"C"}</definedName>
    <definedName name="amstwo" localSheetId="0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0" hidden="1">{"Main Economic Indicators",#N/A,FALSE,"C"}</definedName>
    <definedName name="endrit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0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0" hidden="1">{"WEO",#N/A,FALSE,"T"}</definedName>
    <definedName name="newname4" hidden="1">{"WEO",#N/A,FALSE,"T"}</definedName>
    <definedName name="newname5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0">'Nr.Pun 2018'!$A$1:$C$70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0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ormula." localSheetId="0" hidden="1">{#N/A,#N/A,FALSE,"MS"}</definedName>
    <definedName name="wrn.formula." hidden="1">{#N/A,#N/A,FALSE,"MS"}</definedName>
    <definedName name="wrn.IMF._.RR._.Office.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0" hidden="1">{"WEO",#N/A,FALSE,"T"}</definedName>
    <definedName name="wrn.WEO." hidden="1">{"WEO",#N/A,FALSE,"T"}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44525"/>
</workbook>
</file>

<file path=xl/calcChain.xml><?xml version="1.0" encoding="utf-8"?>
<calcChain xmlns="http://schemas.openxmlformats.org/spreadsheetml/2006/main">
  <c r="C67" i="1" l="1"/>
  <c r="C30" i="1"/>
  <c r="C55" i="1"/>
  <c r="C24" i="1"/>
  <c r="C61" i="1"/>
  <c r="C20" i="1"/>
  <c r="C15" i="1"/>
  <c r="C13" i="1"/>
</calcChain>
</file>

<file path=xl/sharedStrings.xml><?xml version="1.0" encoding="utf-8"?>
<sst xmlns="http://schemas.openxmlformats.org/spreadsheetml/2006/main" count="71" uniqueCount="71">
  <si>
    <t>Tab 2</t>
  </si>
  <si>
    <t>Kod
min</t>
  </si>
  <si>
    <t>Emertimi i Ministrisë / Institucionit Buxhetor</t>
  </si>
  <si>
    <t>Numri 2018</t>
  </si>
  <si>
    <t>Presidenca</t>
  </si>
  <si>
    <t>Kuvendi</t>
  </si>
  <si>
    <t>Kryeministria</t>
  </si>
  <si>
    <t xml:space="preserve">Ministria e Bujqësisë dhe Zhvillimit Rural </t>
  </si>
  <si>
    <t>Ministria e Infrastrukturës dhe Energjisë</t>
  </si>
  <si>
    <t>Ministria e Financave dhe Ekonomisë</t>
  </si>
  <si>
    <t>Ministria e Arsimit, Sportit dhe Rinisë</t>
  </si>
  <si>
    <t xml:space="preserve">Ministria e Kulturës </t>
  </si>
  <si>
    <t>Ministria e Shendetësisë dhe Mbrojtjes Sociale</t>
  </si>
  <si>
    <t>Ministria e Drejtësisë</t>
  </si>
  <si>
    <t>Ministër për Evropën dhe Punët e Jashtme</t>
  </si>
  <si>
    <t xml:space="preserve">Ministria e Brendshme </t>
  </si>
  <si>
    <t>Ministria e Mbrojtjes</t>
  </si>
  <si>
    <t>Shërbimi Informativ Shtetëror</t>
  </si>
  <si>
    <t>Drejtoria e Përgjithshme e Arkivave</t>
  </si>
  <si>
    <t>Akademia e Shkencës</t>
  </si>
  <si>
    <t>Kontrolli Lartë i Shtetit</t>
  </si>
  <si>
    <t>Ministria e Turizmit dhe Mjedisit</t>
  </si>
  <si>
    <t>Agjensia Telegrafike Shqiptare</t>
  </si>
  <si>
    <t>Instituti Statistikës</t>
  </si>
  <si>
    <t>Shkolla e Magjistraturës</t>
  </si>
  <si>
    <t>Qendra Kombëtare e Kinematografisë</t>
  </si>
  <si>
    <t>Avokati i Popullit</t>
  </si>
  <si>
    <t>Komisioneri për Mbikëqyrjen e Shërbimit Civil</t>
  </si>
  <si>
    <t>Komisioni Qendror  i Zgjedhjeve</t>
  </si>
  <si>
    <t xml:space="preserve">Inspektorati i Lartë i Deklarimit e Kontrollit të Pasurive dhe Konfliktit të Interesave </t>
  </si>
  <si>
    <t>Autoriteti i Konkurencës</t>
  </si>
  <si>
    <t>Këshilli Kombëtar i Kontabilitetit</t>
  </si>
  <si>
    <t>Komisioni i Prokurimit Publik</t>
  </si>
  <si>
    <t>Institucione të tjera Qeveritare</t>
  </si>
  <si>
    <t>Drejtoria Sigurimit të Informacionit Klasifikuar</t>
  </si>
  <si>
    <t>Agjencia e Prokurimit Publik</t>
  </si>
  <si>
    <t xml:space="preserve">Komiteti Shtetëror i Minoriteteve </t>
  </si>
  <si>
    <t>Inspektoriati Qendror</t>
  </si>
  <si>
    <t>Sekretariati i Ujit</t>
  </si>
  <si>
    <t>Qendra kundër Ekstremizmit të Dhunshëm dhe Radikalizmit</t>
  </si>
  <si>
    <t>Agjencia për Diasporën</t>
  </si>
  <si>
    <t>Agjencia për Hapje, Dialog dhe Bashkeqeverisje</t>
  </si>
  <si>
    <t xml:space="preserve">Agjencia Kombëtare për Zhvillimin Rajonal </t>
  </si>
  <si>
    <t xml:space="preserve">Agjencitë e Zhvillimit Rajonal (4) </t>
  </si>
  <si>
    <t xml:space="preserve">Agjencia e Zhvillimit Ekonomik Rajonal </t>
  </si>
  <si>
    <t>Agjencia e Zhvillimit te Territorit</t>
  </si>
  <si>
    <t>Agjencia Autonome e Auditimit te Fondeve të BE</t>
  </si>
  <si>
    <t xml:space="preserve">Agjensia Kombëtare e Shoqerisë së Informacionit </t>
  </si>
  <si>
    <t>Agjencia Ofrimit të Shërbimeve Publike (ADISA)</t>
  </si>
  <si>
    <t>Komiteti Shtetëror i Kulteve</t>
  </si>
  <si>
    <t>Departamenti i Administratës Publike</t>
  </si>
  <si>
    <t>Shkolla Shqiptare e Administratës Publike</t>
  </si>
  <si>
    <t>Autoriteti Kombetar Certifikimin Elektronik/Sigurime Kibernetike</t>
  </si>
  <si>
    <t xml:space="preserve">Autoriteti Shtetëror Gjeohapsinor (ASIG) </t>
  </si>
  <si>
    <t>Mbështetje për shoqërinë civile</t>
  </si>
  <si>
    <t>Komisioneri për të Drejtën e Informimit dhe Mbrojtjen e të Dhënave Personale</t>
  </si>
  <si>
    <t>Komisioneri për Mbrojtjen nga Diskriminimi</t>
  </si>
  <si>
    <t>Instituti i studimeve të krimeve të komunizmit</t>
  </si>
  <si>
    <t>Autoriteti për të Drejtën e Informimit mbi dokumentet ish-sigurimit</t>
  </si>
  <si>
    <t>Institucione të Sistemit të Drejtësisë</t>
  </si>
  <si>
    <t>Prokuroria e Përgjithshme</t>
  </si>
  <si>
    <t>Zyra e Administrimit të Buxhetit Gjyqësor</t>
  </si>
  <si>
    <t>Gjykata Kushtetuese</t>
  </si>
  <si>
    <t>Këshilli i Lartë i Drejtësisë</t>
  </si>
  <si>
    <t>Komisioni i Pavarur i Kualifikimit</t>
  </si>
  <si>
    <t>Kolegji i Posacem i Apelimit</t>
  </si>
  <si>
    <t>Komisioneri Publik</t>
  </si>
  <si>
    <t>Total punonjes buxhetore</t>
  </si>
  <si>
    <t>Rezervë për institucione të qeverisjes qendrore</t>
  </si>
  <si>
    <t>Rezervë për institucionet e drejtësisë</t>
  </si>
  <si>
    <t>Total numri i punonjësve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</si>
</sst>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_-* #,##0.00_-;\-* #,##0.00_-;_-* &quot;-&quot;??_-;_-@_-"/>
    <numFmt numFmtId="171" formatCode="_-* #,##0.00_L_e_k_-;\-* #,##0.00_L_e_k_-;_-* &quot;-&quot;??_L_e_k_-;_-@_-"/>
    <numFmt numFmtId="172" formatCode="#,##0.000"/>
    <numFmt numFmtId="173" formatCode="mmmm\ d\,\ yyyy"/>
    <numFmt numFmtId="174" formatCode="_([$€]* #,##0.00_);_([$€]* \(#,##0.00\);_([$€]* &quot;-&quot;??_);_(@_)"/>
    <numFmt numFmtId="175" formatCode="0.0%"/>
    <numFmt numFmtId="176" formatCode="#,##0\ &quot;Kč&quot;;\-#,##0\ &quot;Kč&quot;"/>
    <numFmt numFmtId="177" formatCode="_-* #,##0_-;\-* #,##0_-;_-* &quot;-&quot;_-;_-@_-"/>
    <numFmt numFmtId="178" formatCode="_-&quot;¢&quot;* #,##0_-;\-&quot;¢&quot;* #,##0_-;_-&quot;¢&quot;* &quot;-&quot;_-;_-@_-"/>
    <numFmt numFmtId="179" formatCode="_-&quot;¢&quot;* #,##0.00_-;\-&quot;¢&quot;* #,##0.00_-;_-&quot;¢&quot;* &quot;-&quot;??_-;_-@_-"/>
    <numFmt numFmtId="180" formatCode="[&gt;=0.05]#,##0.0;[&lt;=-0.05]\-#,##0.0;?0.0"/>
    <numFmt numFmtId="181" formatCode="[Black]#,##0.0;[Black]\-#,##0.0;;"/>
    <numFmt numFmtId="182" formatCode="[Black][&gt;0.05]#,##0.0;[Black][&lt;-0.05]\-#,##0.0;;"/>
    <numFmt numFmtId="183" formatCode="[Black][&gt;0.5]#,##0;[Black][&lt;-0.5]\-#,##0;;"/>
    <numFmt numFmtId="184" formatCode="#,##0.0____"/>
    <numFmt numFmtId="185" formatCode="General\ \ \ \ \ \ "/>
    <numFmt numFmtId="186" formatCode="0.0\ \ \ \ \ \ \ \ "/>
    <numFmt numFmtId="187" formatCode="mmmm\ yyyy"/>
    <numFmt numFmtId="188" formatCode="0.0"/>
    <numFmt numFmtId="189" formatCode="\$#,##0.00\ ;\(\$#,##0.00\)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"/>
      <family val="1"/>
    </font>
    <font>
      <sz val="11"/>
      <color indexed="8"/>
      <name val="Calibri"/>
      <family val="2"/>
    </font>
    <font>
      <sz val="9"/>
      <name val="Times"/>
      <family val="1"/>
    </font>
    <font>
      <sz val="8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CTimesRoman"/>
    </font>
    <font>
      <sz val="10"/>
      <name val="Times New Roman"/>
      <family val="1"/>
      <charset val="238"/>
    </font>
    <font>
      <sz val="10"/>
      <name val="Tms Rmn"/>
    </font>
    <font>
      <sz val="12"/>
      <name val="Tms Rmn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ms Rmn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161">
    <xf numFmtId="0" fontId="0" fillId="0" borderId="0"/>
    <xf numFmtId="0" fontId="1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4" fillId="0" borderId="0"/>
    <xf numFmtId="0" fontId="14" fillId="0" borderId="0"/>
    <xf numFmtId="0" fontId="14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3" fontId="16" fillId="4" borderId="21" applyNumberFormat="0"/>
    <xf numFmtId="3" fontId="1" fillId="4" borderId="21" applyNumberFormat="0"/>
    <xf numFmtId="0" fontId="17" fillId="0" borderId="22" applyNumberFormat="0" applyFont="0" applyFill="0" applyAlignment="0" applyProtection="0"/>
    <xf numFmtId="0" fontId="18" fillId="0" borderId="0"/>
    <xf numFmtId="0" fontId="18" fillId="0" borderId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43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2" fontId="20" fillId="0" borderId="0">
      <alignment horizontal="right" vertical="top"/>
    </xf>
    <xf numFmtId="172" fontId="20" fillId="0" borderId="0">
      <alignment horizontal="right" vertical="top"/>
    </xf>
    <xf numFmtId="3" fontId="1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5" fontId="1" fillId="0" borderId="0" applyFill="0" applyBorder="0" applyAlignment="0" applyProtection="0"/>
    <xf numFmtId="173" fontId="1" fillId="0" borderId="0" applyFill="0" applyBorder="0" applyAlignment="0" applyProtection="0"/>
    <xf numFmtId="0" fontId="17" fillId="0" borderId="0" applyFont="0" applyFill="0" applyBorder="0" applyAlignment="0" applyProtection="0"/>
    <xf numFmtId="0" fontId="16" fillId="5" borderId="0" applyNumberFormat="0" applyBorder="0" applyProtection="0"/>
    <xf numFmtId="0" fontId="1" fillId="5" borderId="0" applyNumberFormat="0" applyBorder="0" applyProtection="0"/>
    <xf numFmtId="174" fontId="16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6" borderId="23" applyNumberFormat="0" applyFont="0" applyBorder="0" applyAlignment="0" applyProtection="0">
      <alignment horizontal="right"/>
    </xf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2" fontId="1" fillId="0" borderId="0" applyFill="0" applyBorder="0" applyAlignment="0" applyProtection="0"/>
    <xf numFmtId="38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7" borderId="21" applyNumberFormat="0" applyBorder="0" applyProtection="0"/>
    <xf numFmtId="0" fontId="1" fillId="7" borderId="21" applyNumberFormat="0" applyBorder="0" applyProtection="0"/>
    <xf numFmtId="169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0" fontId="21" fillId="3" borderId="12" applyNumberFormat="0" applyBorder="0" applyAlignment="0" applyProtection="0"/>
    <xf numFmtId="3" fontId="16" fillId="8" borderId="0" applyNumberFormat="0" applyBorder="0"/>
    <xf numFmtId="3" fontId="1" fillId="8" borderId="0" applyNumberFormat="0" applyBorder="0"/>
    <xf numFmtId="169" fontId="25" fillId="0" borderId="0"/>
    <xf numFmtId="176" fontId="17" fillId="0" borderId="0" applyFont="0" applyFill="0" applyBorder="0" applyAlignment="0" applyProtection="0"/>
    <xf numFmtId="177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7" fillId="0" borderId="0" applyFont="0" applyFill="0" applyBorder="0" applyAlignment="0" applyProtection="0"/>
    <xf numFmtId="0" fontId="16" fillId="9" borderId="21" applyNumberFormat="0"/>
    <xf numFmtId="0" fontId="1" fillId="9" borderId="21" applyNumberFormat="0"/>
    <xf numFmtId="3" fontId="16" fillId="10" borderId="21" applyNumberFormat="0" applyFont="0" applyAlignment="0"/>
    <xf numFmtId="3" fontId="1" fillId="10" borderId="21" applyNumberFormat="0" applyFont="0" applyAlignment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>
      <alignment vertical="top"/>
    </xf>
    <xf numFmtId="0" fontId="29" fillId="0" borderId="0"/>
    <xf numFmtId="180" fontId="30" fillId="0" borderId="0" applyFill="0" applyBorder="0" applyAlignment="0" applyProtection="0">
      <alignment horizontal="right"/>
    </xf>
    <xf numFmtId="0" fontId="1" fillId="0" borderId="0"/>
    <xf numFmtId="0" fontId="16" fillId="11" borderId="21" applyNumberFormat="0" applyFont="0" applyAlignment="0" applyProtection="0"/>
    <xf numFmtId="40" fontId="6" fillId="3" borderId="0">
      <alignment horizontal="right"/>
    </xf>
    <xf numFmtId="10" fontId="1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" fontId="17" fillId="0" borderId="0" applyFont="0" applyFill="0" applyBorder="0" applyAlignment="0" applyProtection="0"/>
    <xf numFmtId="184" fontId="30" fillId="0" borderId="0" applyFill="0" applyBorder="0" applyAlignment="0">
      <alignment horizontal="centerContinuous"/>
    </xf>
    <xf numFmtId="3" fontId="16" fillId="12" borderId="21" applyNumberFormat="0"/>
    <xf numFmtId="3" fontId="1" fillId="12" borderId="21" applyNumberFormat="0"/>
    <xf numFmtId="0" fontId="15" fillId="0" borderId="0"/>
    <xf numFmtId="0" fontId="31" fillId="0" borderId="0"/>
    <xf numFmtId="0" fontId="13" fillId="0" borderId="0">
      <alignment vertical="top"/>
    </xf>
    <xf numFmtId="0" fontId="16" fillId="0" borderId="0" applyNumberFormat="0"/>
    <xf numFmtId="0" fontId="1" fillId="0" borderId="0" applyNumberFormat="0"/>
    <xf numFmtId="0" fontId="1" fillId="0" borderId="24" applyNumberFormat="0" applyFill="0" applyAlignment="0" applyProtection="0"/>
    <xf numFmtId="0" fontId="32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 vertical="top"/>
    </xf>
    <xf numFmtId="0" fontId="32" fillId="0" borderId="0" applyNumberFormat="0" applyFont="0" applyFill="0" applyBorder="0" applyAlignment="0" applyProtection="0">
      <alignment horizontal="left" vertical="top"/>
    </xf>
    <xf numFmtId="0" fontId="32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4" fillId="0" borderId="0">
      <alignment horizontal="left" wrapText="1"/>
    </xf>
    <xf numFmtId="0" fontId="35" fillId="0" borderId="25" applyNumberFormat="0" applyFont="0" applyFill="0" applyBorder="0" applyAlignment="0" applyProtection="0">
      <alignment horizontal="center" wrapText="1"/>
    </xf>
    <xf numFmtId="185" fontId="15" fillId="0" borderId="0" applyNumberFormat="0" applyFont="0" applyFill="0" applyBorder="0" applyAlignment="0" applyProtection="0">
      <alignment horizontal="right"/>
    </xf>
    <xf numFmtId="0" fontId="35" fillId="0" borderId="0" applyNumberFormat="0" applyFont="0" applyFill="0" applyBorder="0" applyAlignment="0" applyProtection="0">
      <alignment horizontal="left" indent="1"/>
    </xf>
    <xf numFmtId="186" fontId="35" fillId="0" borderId="0" applyNumberFormat="0" applyFont="0" applyFill="0" applyBorder="0" applyAlignment="0" applyProtection="0"/>
    <xf numFmtId="0" fontId="30" fillId="0" borderId="25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35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7" fontId="30" fillId="0" borderId="0">
      <alignment horizontal="right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88" fontId="38" fillId="0" borderId="0">
      <alignment horizontal="right"/>
    </xf>
    <xf numFmtId="0" fontId="39" fillId="0" borderId="0" applyProtection="0"/>
    <xf numFmtId="189" fontId="39" fillId="0" borderId="0" applyProtection="0"/>
    <xf numFmtId="0" fontId="40" fillId="0" borderId="0" applyProtection="0"/>
    <xf numFmtId="0" fontId="41" fillId="0" borderId="0" applyProtection="0"/>
    <xf numFmtId="0" fontId="39" fillId="0" borderId="26" applyProtection="0"/>
    <xf numFmtId="0" fontId="39" fillId="0" borderId="0"/>
    <xf numFmtId="10" fontId="39" fillId="0" borderId="0" applyProtection="0"/>
    <xf numFmtId="0" fontId="39" fillId="0" borderId="0"/>
    <xf numFmtId="2" fontId="39" fillId="0" borderId="0" applyProtection="0"/>
    <xf numFmtId="4" fontId="39" fillId="0" borderId="0" applyProtection="0"/>
  </cellStyleXfs>
  <cellXfs count="48">
    <xf numFmtId="0" fontId="0" fillId="0" borderId="0" xfId="0"/>
    <xf numFmtId="0" fontId="1" fillId="0" borderId="0" xfId="1" applyFont="1" applyFill="1"/>
    <xf numFmtId="0" fontId="1" fillId="3" borderId="0" xfId="1" applyFont="1" applyFill="1"/>
    <xf numFmtId="0" fontId="1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wrapText="1"/>
    </xf>
    <xf numFmtId="3" fontId="6" fillId="2" borderId="5" xfId="2" applyNumberFormat="1" applyFont="1" applyFill="1" applyBorder="1" applyAlignment="1">
      <alignment horizontal="left" wrapText="1"/>
    </xf>
    <xf numFmtId="3" fontId="6" fillId="2" borderId="7" xfId="2" applyNumberFormat="1" applyFont="1" applyFill="1" applyBorder="1" applyAlignment="1">
      <alignment horizontal="center" wrapText="1"/>
    </xf>
    <xf numFmtId="3" fontId="6" fillId="2" borderId="8" xfId="2" applyNumberFormat="1" applyFont="1" applyFill="1" applyBorder="1" applyAlignment="1">
      <alignment horizontal="left" wrapText="1"/>
    </xf>
    <xf numFmtId="3" fontId="6" fillId="2" borderId="9" xfId="2" applyNumberFormat="1" applyFont="1" applyFill="1" applyBorder="1" applyAlignment="1">
      <alignment horizontal="center" wrapText="1"/>
    </xf>
    <xf numFmtId="3" fontId="6" fillId="2" borderId="9" xfId="2" applyNumberFormat="1" applyFont="1" applyFill="1" applyBorder="1" applyAlignment="1">
      <alignment horizontal="left" wrapText="1"/>
    </xf>
    <xf numFmtId="3" fontId="6" fillId="2" borderId="10" xfId="2" applyNumberFormat="1" applyFont="1" applyFill="1" applyBorder="1" applyAlignment="1">
      <alignment horizontal="center" wrapText="1"/>
    </xf>
    <xf numFmtId="3" fontId="6" fillId="2" borderId="10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wrapText="1"/>
    </xf>
    <xf numFmtId="3" fontId="8" fillId="2" borderId="14" xfId="2" applyNumberFormat="1" applyFont="1" applyFill="1" applyBorder="1" applyAlignment="1">
      <alignment horizontal="left" wrapText="1"/>
    </xf>
    <xf numFmtId="3" fontId="7" fillId="2" borderId="10" xfId="2" applyNumberFormat="1" applyFont="1" applyFill="1" applyBorder="1" applyAlignment="1">
      <alignment horizontal="center" wrapText="1"/>
    </xf>
    <xf numFmtId="3" fontId="8" fillId="2" borderId="9" xfId="2" applyNumberFormat="1" applyFont="1" applyFill="1" applyBorder="1" applyAlignment="1">
      <alignment horizontal="left" wrapText="1"/>
    </xf>
    <xf numFmtId="3" fontId="7" fillId="2" borderId="4" xfId="2" applyNumberFormat="1" applyFont="1" applyFill="1" applyBorder="1" applyAlignment="1">
      <alignment horizontal="center" wrapText="1"/>
    </xf>
    <xf numFmtId="3" fontId="8" fillId="2" borderId="5" xfId="2" applyNumberFormat="1" applyFont="1" applyFill="1" applyBorder="1" applyAlignment="1">
      <alignment horizontal="left" wrapText="1"/>
    </xf>
    <xf numFmtId="3" fontId="6" fillId="2" borderId="19" xfId="2" applyNumberFormat="1" applyFont="1" applyFill="1" applyBorder="1" applyAlignment="1">
      <alignment horizontal="center" wrapText="1"/>
    </xf>
    <xf numFmtId="0" fontId="42" fillId="0" borderId="0" xfId="1" applyFont="1" applyFill="1"/>
    <xf numFmtId="3" fontId="1" fillId="3" borderId="0" xfId="1" applyNumberFormat="1" applyFont="1" applyFill="1"/>
    <xf numFmtId="3" fontId="0" fillId="3" borderId="0" xfId="1" applyNumberFormat="1" applyFont="1" applyFill="1"/>
    <xf numFmtId="3" fontId="2" fillId="0" borderId="9" xfId="2" applyNumberFormat="1" applyFont="1" applyFill="1" applyBorder="1" applyAlignment="1">
      <alignment horizontal="center" wrapText="1"/>
    </xf>
    <xf numFmtId="0" fontId="2" fillId="0" borderId="0" xfId="1" applyFont="1" applyFill="1"/>
    <xf numFmtId="0" fontId="4" fillId="0" borderId="3" xfId="1" applyFont="1" applyFill="1" applyBorder="1" applyAlignment="1">
      <alignment horizontal="center" vertical="center" wrapText="1"/>
    </xf>
    <xf numFmtId="3" fontId="2" fillId="0" borderId="6" xfId="2" applyNumberFormat="1" applyFont="1" applyFill="1" applyBorder="1" applyAlignment="1">
      <alignment horizontal="center" wrapText="1"/>
    </xf>
    <xf numFmtId="3" fontId="2" fillId="0" borderId="11" xfId="2" applyNumberFormat="1" applyFont="1" applyFill="1" applyBorder="1" applyAlignment="1">
      <alignment horizontal="center" wrapText="1"/>
    </xf>
    <xf numFmtId="3" fontId="2" fillId="0" borderId="17" xfId="2" applyNumberFormat="1" applyFont="1" applyFill="1" applyBorder="1" applyAlignment="1">
      <alignment horizontal="center" wrapText="1"/>
    </xf>
    <xf numFmtId="3" fontId="2" fillId="0" borderId="18" xfId="2" applyNumberFormat="1" applyFont="1" applyFill="1" applyBorder="1" applyAlignment="1">
      <alignment horizontal="center" wrapText="1"/>
    </xf>
    <xf numFmtId="3" fontId="3" fillId="2" borderId="20" xfId="2" applyNumberFormat="1" applyFont="1" applyFill="1" applyBorder="1" applyAlignment="1">
      <alignment horizontal="center" wrapText="1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16" xfId="2" applyNumberFormat="1" applyFont="1" applyFill="1" applyBorder="1" applyAlignment="1">
      <alignment horizontal="center" wrapText="1"/>
    </xf>
    <xf numFmtId="3" fontId="4" fillId="0" borderId="15" xfId="2" applyNumberFormat="1" applyFont="1" applyFill="1" applyBorder="1" applyAlignment="1">
      <alignment horizontal="center" wrapText="1"/>
    </xf>
    <xf numFmtId="3" fontId="4" fillId="0" borderId="12" xfId="2" applyNumberFormat="1" applyFont="1" applyFill="1" applyBorder="1" applyAlignment="1">
      <alignment horizontal="center" wrapText="1"/>
    </xf>
    <xf numFmtId="3" fontId="3" fillId="2" borderId="27" xfId="2" applyNumberFormat="1" applyFont="1" applyFill="1" applyBorder="1" applyAlignment="1">
      <alignment horizontal="left" wrapText="1"/>
    </xf>
    <xf numFmtId="3" fontId="6" fillId="2" borderId="29" xfId="2" applyNumberFormat="1" applyFont="1" applyFill="1" applyBorder="1" applyAlignment="1">
      <alignment horizontal="left" wrapText="1"/>
    </xf>
    <xf numFmtId="3" fontId="6" fillId="2" borderId="30" xfId="2" applyNumberFormat="1" applyFont="1" applyFill="1" applyBorder="1" applyAlignment="1">
      <alignment horizontal="left" wrapText="1"/>
    </xf>
    <xf numFmtId="3" fontId="6" fillId="2" borderId="31" xfId="2" applyNumberFormat="1" applyFont="1" applyFill="1" applyBorder="1" applyAlignment="1">
      <alignment horizontal="left" wrapText="1"/>
    </xf>
    <xf numFmtId="3" fontId="43" fillId="2" borderId="16" xfId="2" applyNumberFormat="1" applyFont="1" applyFill="1" applyBorder="1" applyAlignment="1">
      <alignment horizontal="left" wrapText="1"/>
    </xf>
    <xf numFmtId="3" fontId="10" fillId="2" borderId="32" xfId="2" applyNumberFormat="1" applyFont="1" applyFill="1" applyBorder="1" applyAlignment="1">
      <alignment horizontal="left" wrapText="1"/>
    </xf>
    <xf numFmtId="3" fontId="12" fillId="2" borderId="16" xfId="2" applyNumberFormat="1" applyFont="1" applyFill="1" applyBorder="1" applyAlignment="1">
      <alignment horizontal="left" wrapText="1"/>
    </xf>
    <xf numFmtId="3" fontId="6" fillId="2" borderId="17" xfId="2" applyNumberFormat="1" applyFont="1" applyFill="1" applyBorder="1" applyAlignment="1">
      <alignment horizontal="center" wrapText="1"/>
    </xf>
    <xf numFmtId="3" fontId="6" fillId="2" borderId="8" xfId="2" applyNumberFormat="1" applyFont="1" applyFill="1" applyBorder="1" applyAlignment="1">
      <alignment horizontal="center" wrapText="1"/>
    </xf>
    <xf numFmtId="3" fontId="9" fillId="2" borderId="17" xfId="2" applyNumberFormat="1" applyFont="1" applyFill="1" applyBorder="1" applyAlignment="1">
      <alignment horizontal="center" wrapText="1"/>
    </xf>
    <xf numFmtId="3" fontId="6" fillId="2" borderId="33" xfId="2" applyNumberFormat="1" applyFont="1" applyFill="1" applyBorder="1" applyAlignment="1">
      <alignment horizontal="center" wrapText="1"/>
    </xf>
    <xf numFmtId="3" fontId="11" fillId="2" borderId="28" xfId="2" applyNumberFormat="1" applyFont="1" applyFill="1" applyBorder="1" applyAlignment="1">
      <alignment horizontal="center" wrapText="1"/>
    </xf>
  </cellXfs>
  <cellStyles count="161">
    <cellStyle name="_ALB content sheet" xfId="3"/>
    <cellStyle name="_ALB content sheet_Projekt_Buxhet_2012" xfId="4"/>
    <cellStyle name="_ALB_StructPC tables" xfId="5"/>
    <cellStyle name="_Output to team May 12 2008 10pm" xfId="6"/>
    <cellStyle name="_PC Table Summary fror Gramoz May 13 2008" xfId="7"/>
    <cellStyle name="1 indent" xfId="8"/>
    <cellStyle name="2 indents" xfId="9"/>
    <cellStyle name="3 indents" xfId="10"/>
    <cellStyle name="4 indents" xfId="11"/>
    <cellStyle name="5 indents" xfId="12"/>
    <cellStyle name="BoA" xfId="13"/>
    <cellStyle name="BoA 2" xfId="14"/>
    <cellStyle name="Celkem" xfId="15"/>
    <cellStyle name="Comma  - Style1" xfId="16"/>
    <cellStyle name="Comma  - Style1 2" xfId="17"/>
    <cellStyle name="Comma 10" xfId="18"/>
    <cellStyle name="Comma 11" xfId="19"/>
    <cellStyle name="Comma 2" xfId="20"/>
    <cellStyle name="Comma 2 3" xfId="21"/>
    <cellStyle name="Comma 3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Comma(3)" xfId="29"/>
    <cellStyle name="Comma(3) 2" xfId="30"/>
    <cellStyle name="Comma0" xfId="31"/>
    <cellStyle name="Curren - Style3" xfId="32"/>
    <cellStyle name="Curren - Style3 2" xfId="33"/>
    <cellStyle name="Curren - Style4" xfId="34"/>
    <cellStyle name="Curren - Style4 2" xfId="35"/>
    <cellStyle name="Currency0" xfId="36"/>
    <cellStyle name="Date" xfId="37"/>
    <cellStyle name="Datum" xfId="38"/>
    <cellStyle name="Defl/Infl" xfId="39"/>
    <cellStyle name="Defl/Infl 2" xfId="40"/>
    <cellStyle name="Euro" xfId="41"/>
    <cellStyle name="Euro 2" xfId="42"/>
    <cellStyle name="Exogenous" xfId="43"/>
    <cellStyle name="Finanční0" xfId="44"/>
    <cellStyle name="Finanèní0" xfId="45"/>
    <cellStyle name="Fixed" xfId="46"/>
    <cellStyle name="Grey" xfId="47"/>
    <cellStyle name="Heading 1 2" xfId="48"/>
    <cellStyle name="Heading 2 2" xfId="49"/>
    <cellStyle name="Hipervínculo_IIF" xfId="50"/>
    <cellStyle name="IMF" xfId="51"/>
    <cellStyle name="IMF 2" xfId="52"/>
    <cellStyle name="imf-one decimal" xfId="53"/>
    <cellStyle name="imf-zero decimal" xfId="54"/>
    <cellStyle name="Input [yellow]" xfId="55"/>
    <cellStyle name="INSTAT" xfId="56"/>
    <cellStyle name="INSTAT 2" xfId="57"/>
    <cellStyle name="Label" xfId="58"/>
    <cellStyle name="Měna0" xfId="59"/>
    <cellStyle name="Millares [0]_BALPROGRAMA2001R" xfId="60"/>
    <cellStyle name="Millares_BALPROGRAMA2001R" xfId="61"/>
    <cellStyle name="Milliers [0]_Encours - Apr rééch" xfId="62"/>
    <cellStyle name="Milliers_Encours - Apr rééch" xfId="63"/>
    <cellStyle name="Mìna0" xfId="64"/>
    <cellStyle name="Model" xfId="65"/>
    <cellStyle name="Model 2" xfId="66"/>
    <cellStyle name="MoF" xfId="67"/>
    <cellStyle name="MoF 2" xfId="68"/>
    <cellStyle name="Moneda [0]_BALPROGRAMA2001R" xfId="69"/>
    <cellStyle name="Moneda_BALPROGRAMA2001R" xfId="70"/>
    <cellStyle name="Monétaire [0]_Encours - Apr rééch" xfId="71"/>
    <cellStyle name="Monétaire_Encours - Apr rééch" xfId="72"/>
    <cellStyle name="Normal" xfId="0" builtinId="0"/>
    <cellStyle name="Normal - Style1" xfId="73"/>
    <cellStyle name="Normal - Style2" xfId="74"/>
    <cellStyle name="Normal - Style5" xfId="75"/>
    <cellStyle name="Normal - Style5 2" xfId="76"/>
    <cellStyle name="Normal - Style6" xfId="77"/>
    <cellStyle name="Normal - Style6 2" xfId="78"/>
    <cellStyle name="Normal - Style7" xfId="79"/>
    <cellStyle name="Normal - Style7 2" xfId="80"/>
    <cellStyle name="Normal - Style8" xfId="81"/>
    <cellStyle name="Normal - Style8 2" xfId="82"/>
    <cellStyle name="Normal 10" xfId="83"/>
    <cellStyle name="Normal 10 2" xfId="84"/>
    <cellStyle name="Normal 11" xfId="85"/>
    <cellStyle name="Normal 12" xfId="86"/>
    <cellStyle name="Normal 13" xfId="1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93"/>
    <cellStyle name="Normal 2 4" xfId="94"/>
    <cellStyle name="Normal 20" xfId="95"/>
    <cellStyle name="Normal 21" xfId="96"/>
    <cellStyle name="Normal 3" xfId="97"/>
    <cellStyle name="Normal 3 2" xfId="98"/>
    <cellStyle name="Normal 4" xfId="99"/>
    <cellStyle name="Normal 5" xfId="100"/>
    <cellStyle name="Normal 5 3" xfId="101"/>
    <cellStyle name="Normal 6" xfId="102"/>
    <cellStyle name="Normal 7" xfId="103"/>
    <cellStyle name="Normal 8" xfId="104"/>
    <cellStyle name="Normal 9" xfId="105"/>
    <cellStyle name="Normal Table" xfId="106"/>
    <cellStyle name="Normal_Sheet1" xfId="2"/>
    <cellStyle name="normálne__1_NDARJA  BUXHETIT Universiteteve _2007-2008 sipas Formulës.xls_Flori_PM" xfId="107"/>
    <cellStyle name="Note 2" xfId="108"/>
    <cellStyle name="Output Amounts" xfId="109"/>
    <cellStyle name="Percent [2]" xfId="110"/>
    <cellStyle name="Percent [2] 2" xfId="111"/>
    <cellStyle name="Percent 2" xfId="112"/>
    <cellStyle name="Percent 3" xfId="113"/>
    <cellStyle name="Percent 4" xfId="114"/>
    <cellStyle name="Percent 5" xfId="115"/>
    <cellStyle name="Percent 6" xfId="116"/>
    <cellStyle name="percentage difference" xfId="117"/>
    <cellStyle name="percentage difference one decimal" xfId="118"/>
    <cellStyle name="percentage difference zero decimal" xfId="119"/>
    <cellStyle name="Pevný" xfId="120"/>
    <cellStyle name="Presentation" xfId="121"/>
    <cellStyle name="Proj" xfId="122"/>
    <cellStyle name="Proj 2" xfId="123"/>
    <cellStyle name="Publication" xfId="124"/>
    <cellStyle name="STYL1 - Style1" xfId="125"/>
    <cellStyle name="Style 1" xfId="126"/>
    <cellStyle name="Text" xfId="127"/>
    <cellStyle name="Text 2" xfId="128"/>
    <cellStyle name="Total 2" xfId="129"/>
    <cellStyle name="WebAnchor1" xfId="130"/>
    <cellStyle name="WebAnchor2" xfId="131"/>
    <cellStyle name="WebAnchor3" xfId="132"/>
    <cellStyle name="WebAnchor4" xfId="133"/>
    <cellStyle name="WebAnchor5" xfId="134"/>
    <cellStyle name="WebAnchor6" xfId="135"/>
    <cellStyle name="WebAnchor7" xfId="136"/>
    <cellStyle name="Webexclude" xfId="137"/>
    <cellStyle name="WebFN" xfId="138"/>
    <cellStyle name="WebFN1" xfId="139"/>
    <cellStyle name="WebFN2" xfId="140"/>
    <cellStyle name="WebFN3" xfId="141"/>
    <cellStyle name="WebFN4" xfId="142"/>
    <cellStyle name="WebHR" xfId="143"/>
    <cellStyle name="WebIndent1" xfId="144"/>
    <cellStyle name="WebIndent1wFN3" xfId="145"/>
    <cellStyle name="WebIndent2" xfId="146"/>
    <cellStyle name="WebNoBR" xfId="147"/>
    <cellStyle name="Záhlaví 1" xfId="148"/>
    <cellStyle name="Záhlaví 2" xfId="149"/>
    <cellStyle name="zero" xfId="150"/>
    <cellStyle name="ДАТА" xfId="151"/>
    <cellStyle name="ДЕНЕЖНЫЙ_BOPENGC" xfId="152"/>
    <cellStyle name="ЗАГОЛОВОК1" xfId="153"/>
    <cellStyle name="ЗАГОЛОВОК2" xfId="154"/>
    <cellStyle name="ИТОГОВЫЙ" xfId="155"/>
    <cellStyle name="Обычный_BOPENGC" xfId="156"/>
    <cellStyle name="ПРОЦЕНТНЫЙ_BOPENGC" xfId="157"/>
    <cellStyle name="ТЕКСТ" xfId="158"/>
    <cellStyle name="ФИКСИРОВАННЫЙ" xfId="159"/>
    <cellStyle name="ФИНАНСОВЫЙ_BOPENGC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5\2005%20buletini%20Korrik%202006\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 xml:space="preserve"> </v>
          </cell>
          <cell r="AF37" t="str">
            <v xml:space="preserve"> </v>
          </cell>
          <cell r="AG37">
            <v>25</v>
          </cell>
        </row>
        <row r="38">
          <cell r="D38">
            <v>15</v>
          </cell>
          <cell r="AE38" t="str">
            <v xml:space="preserve"> </v>
          </cell>
          <cell r="AF38" t="str">
            <v xml:space="preserve"> </v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 xml:space="preserve"> </v>
          </cell>
        </row>
        <row r="41">
          <cell r="D41">
            <v>7.6</v>
          </cell>
          <cell r="AG41">
            <v>7.6</v>
          </cell>
          <cell r="AI41" t="str">
            <v xml:space="preserve"> </v>
          </cell>
        </row>
        <row r="42">
          <cell r="D42">
            <v>15</v>
          </cell>
          <cell r="AG42" t="str">
            <v xml:space="preserve"> </v>
          </cell>
          <cell r="AH42">
            <v>15</v>
          </cell>
        </row>
        <row r="43">
          <cell r="D43">
            <v>15</v>
          </cell>
          <cell r="AG43" t="str">
            <v xml:space="preserve"> </v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 xml:space="preserve"> </v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 xml:space="preserve"> </v>
          </cell>
          <cell r="AQ133">
            <v>1</v>
          </cell>
        </row>
        <row r="134">
          <cell r="D134" t="str">
            <v>ok</v>
          </cell>
          <cell r="AP134" t="str">
            <v xml:space="preserve"> </v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 xml:space="preserve"> </v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 xml:space="preserve"> </v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 xml:space="preserve">                              </v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 xml:space="preserve">                                        </v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 xml:space="preserve"> </v>
          </cell>
          <cell r="AV34" t="str">
            <v xml:space="preserve"> </v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 xml:space="preserve"> </v>
          </cell>
          <cell r="AV35" t="str">
            <v xml:space="preserve"> </v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 xml:space="preserve"> </v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 xml:space="preserve"> </v>
          </cell>
          <cell r="BS12" t="str">
            <v xml:space="preserve"> </v>
          </cell>
          <cell r="BT12" t="str">
            <v xml:space="preserve"> </v>
          </cell>
          <cell r="BV12" t="str">
            <v xml:space="preserve"> </v>
          </cell>
          <cell r="CE12" t="str">
            <v xml:space="preserve"> </v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 xml:space="preserve"> </v>
          </cell>
          <cell r="BS15" t="str">
            <v xml:space="preserve"> </v>
          </cell>
          <cell r="BT15" t="str">
            <v xml:space="preserve"> </v>
          </cell>
          <cell r="BV15" t="str">
            <v xml:space="preserve"> </v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 xml:space="preserve"> </v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 xml:space="preserve"> </v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 xml:space="preserve"> </v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 xml:space="preserve"> </v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
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
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
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 xml:space="preserve"> </v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112.03170776367187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80.690689086914062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80.690689086914062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117.89999389648437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109.19241333007812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142.32504272460937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106.57022094726562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108.60903930664062</v>
          </cell>
          <cell r="FT12">
            <v>118.89999389648437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1.2229995727539062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114.61209106445312</v>
          </cell>
          <cell r="FW13">
            <v>57.964080810546875</v>
          </cell>
          <cell r="FX13">
            <v>142.04287719726562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132.92599487304687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21.753646850585937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142.60720825195312</v>
          </cell>
          <cell r="FY14">
            <v>110.39999389648437</v>
          </cell>
          <cell r="FZ14">
            <v>112.03170776367187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135.14950561523437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112.27755737304687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137.95101928710937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140.02871704101562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109.50912475585937</v>
          </cell>
          <cell r="FT17">
            <v>120.69999694824219</v>
          </cell>
          <cell r="FU17">
            <v>8.5858249664306641</v>
          </cell>
          <cell r="FV17">
            <v>116.37374877929687</v>
          </cell>
          <cell r="FW17">
            <v>65.603927612304687</v>
          </cell>
          <cell r="FX17">
            <v>147.9683837890625</v>
          </cell>
          <cell r="FY17">
            <v>111.89999389648437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107.52828979492187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4.3479995727539062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35.470596313476562</v>
          </cell>
          <cell r="FO18">
            <v>21.599990844726562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109.70913696289062</v>
          </cell>
          <cell r="FT18">
            <v>121.39999389648437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150.33859252929687</v>
          </cell>
          <cell r="FY18">
            <v>112</v>
          </cell>
          <cell r="FZ18">
            <v>114.72744750976562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142.13766479492187</v>
          </cell>
          <cell r="GE18">
            <v>108.03549194335937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109.70913696289062</v>
          </cell>
          <cell r="FT19">
            <v>121.59999084472656</v>
          </cell>
          <cell r="FU19">
            <v>14.395940780639648</v>
          </cell>
          <cell r="FV19">
            <v>116.99551391601562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114.72744750976562</v>
          </cell>
          <cell r="GA19">
            <v>111.20059204101562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4.7435989379882812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38.001846313476562</v>
          </cell>
          <cell r="FO20">
            <v>39.5</v>
          </cell>
          <cell r="FP20">
            <v>33.513320922851562</v>
          </cell>
          <cell r="FQ20">
            <v>979.526123046875</v>
          </cell>
          <cell r="FR20">
            <v>113.57865905761719</v>
          </cell>
          <cell r="FS20">
            <v>109.70913696289062</v>
          </cell>
          <cell r="FT20">
            <v>121.89999389648437</v>
          </cell>
          <cell r="FU20">
            <v>16.05096435546875</v>
          </cell>
          <cell r="FV20">
            <v>117.306396484375</v>
          </cell>
          <cell r="FW20">
            <v>72.696609497070312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30.225997924804687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114.03787231445312</v>
          </cell>
          <cell r="FS21">
            <v>109.70913696289062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114.72744750976562</v>
          </cell>
          <cell r="GA21">
            <v>112.06393432617187</v>
          </cell>
          <cell r="GB21">
            <v>7707.05078125</v>
          </cell>
          <cell r="GC21">
            <v>4422915</v>
          </cell>
          <cell r="GD21">
            <v>155.29122924804687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114.34402465820312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114.96530151367187</v>
          </cell>
          <cell r="GA22">
            <v>111.87625122070312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115.12387084960937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160.11837768554687</v>
          </cell>
          <cell r="GE23">
            <v>108.65542602539062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155.04391479492187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123.89999389648437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112.89999389648437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163.76345825195312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124.39999389648437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156.98983764648437</v>
          </cell>
          <cell r="FY26">
            <v>113.09999084472656</v>
          </cell>
          <cell r="FZ26">
            <v>115.75816345214844</v>
          </cell>
          <cell r="GA26">
            <v>112.13900756835937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108.99356079101562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1.5717391967773437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91.186721801757812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115.87472534179687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157.38204956054687</v>
          </cell>
          <cell r="FY28">
            <v>114.29998779296875</v>
          </cell>
          <cell r="FZ28">
            <v>116.94746398925781</v>
          </cell>
          <cell r="GA28">
            <v>112.35482788085937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93.599990844726562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126.89999389648437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162.75393676757812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95.790878295898437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105.27853393554687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100.57980346679687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112.61758422851562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104.70254516601562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113.21817016601562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95.139999389648437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119.48257446289062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129.39999389648437</v>
          </cell>
          <cell r="FU34">
            <v>105.90350341796875</v>
          </cell>
          <cell r="FV34">
            <v>119.37895202636719</v>
          </cell>
          <cell r="FW34">
            <v>102.99917602539062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122.20999145507812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117.63504028320312</v>
          </cell>
          <cell r="FS35">
            <v>112.30935668945312</v>
          </cell>
          <cell r="FT35">
            <v>129.89999389648437</v>
          </cell>
          <cell r="FU35">
            <v>107.38673400878906</v>
          </cell>
          <cell r="FV35">
            <v>119.27532958984375</v>
          </cell>
          <cell r="FW35">
            <v>106.29513549804687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122.32998657226562</v>
          </cell>
          <cell r="FN36">
            <v>105.55477905273437</v>
          </cell>
          <cell r="FO36">
            <v>114.89999389648437</v>
          </cell>
          <cell r="FP36">
            <v>125.21841430664062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110.07156372070312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113.28384399414062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110.96603393554687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112.50936889648437</v>
          </cell>
          <cell r="FT37">
            <v>130.79998779296875</v>
          </cell>
          <cell r="FU37">
            <v>115.24443054199219</v>
          </cell>
          <cell r="FV37">
            <v>119.58621215820312</v>
          </cell>
          <cell r="FW37">
            <v>113.85906982421875</v>
          </cell>
          <cell r="FX37">
            <v>167.49435424804687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129.77999877929687</v>
          </cell>
          <cell r="FN38">
            <v>117.66571044921875</v>
          </cell>
          <cell r="FO38">
            <v>123.89999389648437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112.70938110351562</v>
          </cell>
          <cell r="FT38">
            <v>131.33999633789062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110.79696655273437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1.5361099243164062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121.66635131835937</v>
          </cell>
          <cell r="FO39">
            <v>127</v>
          </cell>
          <cell r="FP39">
            <v>138.29031372070312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113.80947875976562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120.11892700195312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130.82022094726562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119.62496948242187</v>
          </cell>
          <cell r="FS41">
            <v>114.00949096679687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178.01998901367187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119.89199829101562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116.85598754882812</v>
          </cell>
          <cell r="FV43">
            <v>120.82974243164062</v>
          </cell>
          <cell r="FW43">
            <v>125.55999755859375</v>
          </cell>
          <cell r="FX43">
            <v>172.91195678710937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112.60037231445312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112.43130493164062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1.5496597290039062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116.28298950195312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113.60946655273437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114.00949096679687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113.22030639648437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148.39999389648437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133.89999389648437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117.89999389648437</v>
          </cell>
          <cell r="FZ47">
            <v>121.9425048828125</v>
          </cell>
          <cell r="GA47">
            <v>115.77999877929687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113.38937377929687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121.38528442382812</v>
          </cell>
          <cell r="FS48">
            <v>114.20950317382813</v>
          </cell>
          <cell r="FT48">
            <v>134.27999877929687</v>
          </cell>
          <cell r="FU48">
            <v>120.86599731445312</v>
          </cell>
          <cell r="FV48">
            <v>120.93336486816406</v>
          </cell>
          <cell r="FW48">
            <v>127.57998657226562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131.38558959960937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121.38528442382812</v>
          </cell>
          <cell r="FS49">
            <v>114.40953063964844</v>
          </cell>
          <cell r="FT49">
            <v>134.40998840332031</v>
          </cell>
          <cell r="FU49">
            <v>122.92098999023437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116.15536499023437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156.39999389648437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132.32998657226562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181.48983764648437</v>
          </cell>
          <cell r="FY51">
            <v>118.19999694824219</v>
          </cell>
          <cell r="FZ51">
            <v>122.89395141601562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118.89999389648437</v>
          </cell>
          <cell r="FZ52">
            <v>123.21109008789062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113.89657592773437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137.48635864257812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149.51998901367187</v>
          </cell>
          <cell r="FN53">
            <v>128.83358764648437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182.05416870117187</v>
          </cell>
          <cell r="FY53">
            <v>118.89999389648437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114.23471069335937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137.95590209960937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125.80599975585937</v>
          </cell>
          <cell r="FV54">
            <v>122.69503784179687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146.82998657226562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183.91647338867187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115.02371215820312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136.93075561523437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123.06906127929687</v>
          </cell>
          <cell r="FS57">
            <v>115.30960083007812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125.66897583007812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136.29214477539062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123.37521362304687</v>
          </cell>
          <cell r="FS58">
            <v>115.50961303710937</v>
          </cell>
          <cell r="FT58">
            <v>135.70999145507812</v>
          </cell>
          <cell r="FU58">
            <v>121.57899475097656</v>
          </cell>
          <cell r="FV58">
            <v>123.31680297851562</v>
          </cell>
          <cell r="FW58">
            <v>137.02999877929687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135.53286743164062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171.99899291992187</v>
          </cell>
          <cell r="FQ59">
            <v>7396.95703125</v>
          </cell>
          <cell r="FR59">
            <v>123.68135070800781</v>
          </cell>
          <cell r="FS59">
            <v>115.50961303710937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120.89999389648437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136.45999145507812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135.98410034179687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3280.5480346679687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123.89999389648437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112.89999389648437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163.76345825195312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112.50936889648437</v>
          </cell>
          <cell r="FT83">
            <v>130.79998779296875</v>
          </cell>
          <cell r="FU83">
            <v>115.24443054199219</v>
          </cell>
          <cell r="FV83">
            <v>119.58621215820312</v>
          </cell>
          <cell r="FW83">
            <v>113.85906982421875</v>
          </cell>
          <cell r="FX83">
            <v>167.49435424804687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121.38528442382812</v>
          </cell>
          <cell r="FS84">
            <v>114.20950317382813</v>
          </cell>
          <cell r="FT84">
            <v>134.27999877929687</v>
          </cell>
          <cell r="FU84">
            <v>120.86599731445312</v>
          </cell>
          <cell r="FV84">
            <v>120.93336486816406</v>
          </cell>
          <cell r="FW84">
            <v>127.57998657226562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136.45999145507812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154.89999389648437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155.10000610351562</v>
          </cell>
          <cell r="J181">
            <v>154.72999572753906</v>
          </cell>
          <cell r="AA181">
            <v>100</v>
          </cell>
        </row>
        <row r="182">
          <cell r="D182">
            <v>155.10000610351562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154.85000610351562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152.39999389648437</v>
          </cell>
          <cell r="J186">
            <v>152.46000671386719</v>
          </cell>
          <cell r="AA186">
            <v>100</v>
          </cell>
        </row>
        <row r="187">
          <cell r="D187">
            <v>152.60000610351562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154.10000610351562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153.60000610351562</v>
          </cell>
          <cell r="AA191">
            <v>100</v>
          </cell>
        </row>
        <row r="192">
          <cell r="D192">
            <v>155</v>
          </cell>
          <cell r="J192">
            <v>154.08999633789062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154.77999877929687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154.39999389648437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153.16000366210937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153.02999877929687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153.35000610351562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153.39999389648437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153.10000610351562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152.10000610351562</v>
          </cell>
          <cell r="J211">
            <v>150.8699951171875</v>
          </cell>
          <cell r="AA211">
            <v>100</v>
          </cell>
        </row>
        <row r="212">
          <cell r="D212">
            <v>152.10000610351562</v>
          </cell>
          <cell r="J212">
            <v>151.60000610351562</v>
          </cell>
          <cell r="AA212">
            <v>100</v>
          </cell>
        </row>
        <row r="213">
          <cell r="D213">
            <v>151.60000610351562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149.89999389648437</v>
          </cell>
          <cell r="J218">
            <v>149.30000305175781</v>
          </cell>
          <cell r="AA218">
            <v>100</v>
          </cell>
        </row>
        <row r="219">
          <cell r="D219">
            <v>149.39999389648437</v>
          </cell>
          <cell r="J219">
            <v>149.10000610351562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149.16000366210937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149.64999389648437</v>
          </cell>
          <cell r="J223">
            <v>149.41999816894531</v>
          </cell>
          <cell r="AA223">
            <v>100</v>
          </cell>
        </row>
        <row r="224">
          <cell r="D224">
            <v>149.39999389648437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146.60000610351562</v>
          </cell>
          <cell r="J231">
            <v>146.14999389648437</v>
          </cell>
          <cell r="AA231">
            <v>100</v>
          </cell>
        </row>
        <row r="232">
          <cell r="D232">
            <v>146.60000610351562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145.91000366210937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149.35000610351562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151.60000610351562</v>
          </cell>
          <cell r="J242">
            <v>150.25999450683594</v>
          </cell>
          <cell r="AA242">
            <v>100</v>
          </cell>
        </row>
        <row r="243">
          <cell r="D243">
            <v>151.60000610351562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149.77999877929687</v>
          </cell>
          <cell r="AA244">
            <v>100</v>
          </cell>
        </row>
        <row r="245">
          <cell r="D245">
            <v>150.89999389648437</v>
          </cell>
          <cell r="J245">
            <v>150.14999389648437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151.10000610351562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151.10000610351562</v>
          </cell>
          <cell r="J250">
            <v>149.89999389648437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150.89999389648437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149.41000366210937</v>
          </cell>
          <cell r="AA256">
            <v>100</v>
          </cell>
        </row>
        <row r="257">
          <cell r="D257">
            <v>148.39999389648437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147.60000610351562</v>
          </cell>
          <cell r="AA261">
            <v>100</v>
          </cell>
        </row>
        <row r="262">
          <cell r="D262">
            <v>148.19999694824219</v>
          </cell>
          <cell r="J262">
            <v>147.85000610351562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148.39999389648437</v>
          </cell>
          <cell r="J265">
            <v>147.27999877929687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147.60000610351562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147.39999389648437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146.16000366210937</v>
          </cell>
          <cell r="AA271">
            <v>100</v>
          </cell>
        </row>
        <row r="272">
          <cell r="D272">
            <v>145.39999389648437</v>
          </cell>
          <cell r="J272">
            <v>145.27999877929687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143.60000610351562</v>
          </cell>
          <cell r="AA274">
            <v>100</v>
          </cell>
        </row>
        <row r="275">
          <cell r="D275">
            <v>143.19999694824219</v>
          </cell>
          <cell r="J275">
            <v>143.47000122070312</v>
          </cell>
          <cell r="AA275">
            <v>100</v>
          </cell>
        </row>
        <row r="276">
          <cell r="D276">
            <v>143.89999389648437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142.89999389648437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143.22000122070312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141.89999389648437</v>
          </cell>
          <cell r="J283">
            <v>142.08999633789062</v>
          </cell>
          <cell r="AA283">
            <v>100</v>
          </cell>
        </row>
        <row r="284">
          <cell r="D284">
            <v>141.19999694824219</v>
          </cell>
          <cell r="J284">
            <v>141.58999633789062</v>
          </cell>
          <cell r="AA284">
            <v>100</v>
          </cell>
        </row>
        <row r="285">
          <cell r="D285">
            <v>141.89999389648437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141.27999877929687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141.60000610351562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142.02999877929687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141.60000610351562</v>
          </cell>
          <cell r="J293">
            <v>141.08999633789063</v>
          </cell>
          <cell r="AA293">
            <v>100</v>
          </cell>
        </row>
        <row r="294">
          <cell r="D294">
            <v>141.39999389648437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140.89999389648437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140.27999877929687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141.27999877929687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142.10000610351562</v>
          </cell>
          <cell r="J303">
            <v>141.42999267578125</v>
          </cell>
          <cell r="AA303">
            <v>100</v>
          </cell>
        </row>
        <row r="304">
          <cell r="D304">
            <v>142.10000610351562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141.60000610351562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141.60000610351562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142.89999389648437</v>
          </cell>
          <cell r="J310">
            <v>142.24000549316406</v>
          </cell>
          <cell r="AA310">
            <v>100</v>
          </cell>
        </row>
        <row r="311">
          <cell r="D311">
            <v>142.89999389648437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141.85000610351562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142.89999389648437</v>
          </cell>
          <cell r="J315">
            <v>141.78999328613281</v>
          </cell>
          <cell r="AA315">
            <v>100</v>
          </cell>
        </row>
        <row r="316">
          <cell r="D316">
            <v>142.89999389648437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142.10000610351562</v>
          </cell>
          <cell r="J319">
            <v>141.14999389648437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140.60000610351562</v>
          </cell>
          <cell r="AA321">
            <v>100</v>
          </cell>
        </row>
        <row r="322">
          <cell r="D322">
            <v>140.60000610351562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140.10000610351562</v>
          </cell>
          <cell r="J324">
            <v>139.72999572753906</v>
          </cell>
          <cell r="AA324">
            <v>100</v>
          </cell>
        </row>
        <row r="325">
          <cell r="D325">
            <v>140.39999389648437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140.10000610351562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139.16000366210937</v>
          </cell>
          <cell r="AA331">
            <v>100</v>
          </cell>
        </row>
        <row r="332">
          <cell r="D332">
            <v>139.39999389648437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1"/>
  <sheetViews>
    <sheetView tabSelected="1" topLeftCell="A43" zoomScaleNormal="100" workbookViewId="0">
      <selection activeCell="D75" sqref="D75"/>
    </sheetView>
  </sheetViews>
  <sheetFormatPr defaultRowHeight="12.75"/>
  <cols>
    <col min="1" max="1" width="6.28515625" style="3" customWidth="1"/>
    <col min="2" max="2" width="60.28515625" style="1" customWidth="1"/>
    <col min="3" max="3" width="13.5703125" style="1" customWidth="1"/>
    <col min="4" max="17" width="8.85546875" style="2" customWidth="1"/>
    <col min="18" max="16384" width="9.140625" style="3"/>
  </cols>
  <sheetData>
    <row r="2" spans="1:17" ht="15.95" customHeight="1" thickBot="1">
      <c r="A2" s="21" t="s">
        <v>0</v>
      </c>
      <c r="C2" s="25"/>
      <c r="N2" s="3"/>
      <c r="O2" s="3"/>
      <c r="P2" s="3"/>
      <c r="Q2" s="3"/>
    </row>
    <row r="3" spans="1:17" ht="26.25" customHeight="1" thickTop="1">
      <c r="A3" s="4" t="s">
        <v>1</v>
      </c>
      <c r="B3" s="5" t="s">
        <v>2</v>
      </c>
      <c r="C3" s="26" t="s">
        <v>3</v>
      </c>
      <c r="N3" s="3"/>
      <c r="O3" s="3"/>
      <c r="P3" s="3"/>
      <c r="Q3" s="3"/>
    </row>
    <row r="4" spans="1:17" ht="15.95" customHeight="1">
      <c r="A4" s="6">
        <v>1</v>
      </c>
      <c r="B4" s="7" t="s">
        <v>4</v>
      </c>
      <c r="C4" s="27">
        <v>86</v>
      </c>
      <c r="N4" s="3"/>
      <c r="O4" s="3"/>
      <c r="P4" s="3"/>
      <c r="Q4" s="3"/>
    </row>
    <row r="5" spans="1:17" ht="15.95" customHeight="1">
      <c r="A5" s="8">
        <v>2</v>
      </c>
      <c r="B5" s="9" t="s">
        <v>5</v>
      </c>
      <c r="C5" s="24">
        <v>405</v>
      </c>
      <c r="N5" s="3"/>
      <c r="O5" s="3"/>
      <c r="P5" s="3"/>
      <c r="Q5" s="3"/>
    </row>
    <row r="6" spans="1:17" ht="15.95" customHeight="1">
      <c r="A6" s="10">
        <v>3</v>
      </c>
      <c r="B6" s="11" t="s">
        <v>6</v>
      </c>
      <c r="C6" s="24">
        <v>150</v>
      </c>
      <c r="N6" s="3"/>
      <c r="O6" s="3"/>
      <c r="P6" s="3"/>
      <c r="Q6" s="3"/>
    </row>
    <row r="7" spans="1:17" ht="15.95" customHeight="1">
      <c r="A7" s="12">
        <v>5</v>
      </c>
      <c r="B7" s="11" t="s">
        <v>7</v>
      </c>
      <c r="C7" s="24">
        <v>2004</v>
      </c>
      <c r="N7" s="3"/>
      <c r="O7" s="3"/>
      <c r="P7" s="3"/>
      <c r="Q7" s="3"/>
    </row>
    <row r="8" spans="1:17" ht="15.95" customHeight="1">
      <c r="A8" s="12">
        <v>6</v>
      </c>
      <c r="B8" s="11" t="s">
        <v>8</v>
      </c>
      <c r="C8" s="24">
        <v>974</v>
      </c>
      <c r="N8" s="3"/>
      <c r="O8" s="3"/>
      <c r="P8" s="3"/>
      <c r="Q8" s="3"/>
    </row>
    <row r="9" spans="1:17" ht="15.95" customHeight="1">
      <c r="A9" s="10">
        <v>10</v>
      </c>
      <c r="B9" s="11" t="s">
        <v>9</v>
      </c>
      <c r="C9" s="24">
        <v>5818</v>
      </c>
      <c r="N9" s="3"/>
      <c r="O9" s="3"/>
      <c r="P9" s="3"/>
      <c r="Q9" s="3"/>
    </row>
    <row r="10" spans="1:17" ht="15.95" customHeight="1">
      <c r="A10" s="12">
        <v>11</v>
      </c>
      <c r="B10" s="11" t="s">
        <v>10</v>
      </c>
      <c r="C10" s="24">
        <v>31004</v>
      </c>
      <c r="N10" s="3"/>
      <c r="O10" s="3"/>
      <c r="P10" s="3"/>
      <c r="Q10" s="3"/>
    </row>
    <row r="11" spans="1:17" ht="15.95" customHeight="1">
      <c r="A11" s="12">
        <v>12</v>
      </c>
      <c r="B11" s="11" t="s">
        <v>11</v>
      </c>
      <c r="C11" s="24">
        <v>1010</v>
      </c>
      <c r="N11" s="3"/>
      <c r="O11" s="3"/>
      <c r="P11" s="3"/>
      <c r="Q11" s="3"/>
    </row>
    <row r="12" spans="1:17" ht="15.95" customHeight="1">
      <c r="A12" s="12">
        <v>13</v>
      </c>
      <c r="B12" s="11" t="s">
        <v>12</v>
      </c>
      <c r="C12" s="24">
        <v>4289</v>
      </c>
      <c r="N12" s="3"/>
      <c r="O12" s="3"/>
      <c r="P12" s="3"/>
      <c r="Q12" s="3"/>
    </row>
    <row r="13" spans="1:17" ht="15.95" customHeight="1">
      <c r="A13" s="12">
        <v>14</v>
      </c>
      <c r="B13" s="11" t="s">
        <v>13</v>
      </c>
      <c r="C13" s="24">
        <f>25+5663</f>
        <v>5688</v>
      </c>
      <c r="G13" s="22"/>
    </row>
    <row r="14" spans="1:17" ht="15.95" customHeight="1">
      <c r="A14" s="12">
        <v>15</v>
      </c>
      <c r="B14" s="11" t="s">
        <v>14</v>
      </c>
      <c r="C14" s="24">
        <v>551</v>
      </c>
      <c r="H14" s="22"/>
    </row>
    <row r="15" spans="1:17" ht="15.95" customHeight="1">
      <c r="A15" s="12">
        <v>16</v>
      </c>
      <c r="B15" s="11" t="s">
        <v>15</v>
      </c>
      <c r="C15" s="24">
        <f>50+14106</f>
        <v>14156</v>
      </c>
      <c r="H15" s="23"/>
    </row>
    <row r="16" spans="1:17" ht="15.95" customHeight="1">
      <c r="A16" s="12">
        <v>17</v>
      </c>
      <c r="B16" s="11" t="s">
        <v>16</v>
      </c>
      <c r="C16" s="24">
        <v>8973</v>
      </c>
    </row>
    <row r="17" spans="1:8" ht="15.95" customHeight="1">
      <c r="A17" s="12">
        <v>18</v>
      </c>
      <c r="B17" s="11" t="s">
        <v>17</v>
      </c>
      <c r="C17" s="24">
        <v>913</v>
      </c>
    </row>
    <row r="18" spans="1:8" ht="15.95" customHeight="1">
      <c r="A18" s="12">
        <v>20</v>
      </c>
      <c r="B18" s="11" t="s">
        <v>18</v>
      </c>
      <c r="C18" s="24">
        <v>139</v>
      </c>
    </row>
    <row r="19" spans="1:8" ht="15.95" customHeight="1">
      <c r="A19" s="12">
        <v>22</v>
      </c>
      <c r="B19" s="11" t="s">
        <v>19</v>
      </c>
      <c r="C19" s="24">
        <v>29</v>
      </c>
      <c r="G19" s="22"/>
    </row>
    <row r="20" spans="1:8" ht="15.95" customHeight="1">
      <c r="A20" s="12">
        <v>24</v>
      </c>
      <c r="B20" s="11" t="s">
        <v>20</v>
      </c>
      <c r="C20" s="24">
        <f>5+186</f>
        <v>191</v>
      </c>
    </row>
    <row r="21" spans="1:8" ht="15.95" customHeight="1">
      <c r="A21" s="12">
        <v>26</v>
      </c>
      <c r="B21" s="11" t="s">
        <v>21</v>
      </c>
      <c r="C21" s="24">
        <v>1037</v>
      </c>
    </row>
    <row r="22" spans="1:8" ht="15.95" customHeight="1">
      <c r="A22" s="12">
        <v>31</v>
      </c>
      <c r="B22" s="11" t="s">
        <v>22</v>
      </c>
      <c r="C22" s="24">
        <v>50</v>
      </c>
    </row>
    <row r="23" spans="1:8" ht="15.95" customHeight="1">
      <c r="A23" s="12">
        <v>50</v>
      </c>
      <c r="B23" s="11" t="s">
        <v>23</v>
      </c>
      <c r="C23" s="24">
        <v>226</v>
      </c>
    </row>
    <row r="24" spans="1:8" ht="15.95" customHeight="1">
      <c r="A24" s="12">
        <v>55</v>
      </c>
      <c r="B24" s="11" t="s">
        <v>24</v>
      </c>
      <c r="C24" s="24">
        <f>2+29</f>
        <v>31</v>
      </c>
    </row>
    <row r="25" spans="1:8" ht="15.95" customHeight="1">
      <c r="A25" s="12">
        <v>57</v>
      </c>
      <c r="B25" s="11" t="s">
        <v>25</v>
      </c>
      <c r="C25" s="24">
        <v>9</v>
      </c>
    </row>
    <row r="26" spans="1:8" ht="15.95" customHeight="1">
      <c r="A26" s="12">
        <v>66</v>
      </c>
      <c r="B26" s="11" t="s">
        <v>26</v>
      </c>
      <c r="C26" s="24">
        <v>56</v>
      </c>
    </row>
    <row r="27" spans="1:8" ht="15.95" customHeight="1">
      <c r="A27" s="12">
        <v>67</v>
      </c>
      <c r="B27" s="11" t="s">
        <v>27</v>
      </c>
      <c r="C27" s="24">
        <v>31</v>
      </c>
    </row>
    <row r="28" spans="1:8" ht="15.95" customHeight="1">
      <c r="A28" s="12">
        <v>73</v>
      </c>
      <c r="B28" s="11" t="s">
        <v>28</v>
      </c>
      <c r="C28" s="24">
        <v>71</v>
      </c>
    </row>
    <row r="29" spans="1:8" ht="28.5" customHeight="1">
      <c r="A29" s="13">
        <v>76</v>
      </c>
      <c r="B29" s="11" t="s">
        <v>29</v>
      </c>
      <c r="C29" s="24">
        <v>70</v>
      </c>
    </row>
    <row r="30" spans="1:8" ht="15.95" customHeight="1">
      <c r="A30" s="12">
        <v>77</v>
      </c>
      <c r="B30" s="11" t="s">
        <v>30</v>
      </c>
      <c r="C30" s="24">
        <f>4+39</f>
        <v>43</v>
      </c>
      <c r="H30" s="22"/>
    </row>
    <row r="31" spans="1:8" ht="15.95" customHeight="1">
      <c r="A31" s="12">
        <v>82</v>
      </c>
      <c r="B31" s="9" t="s">
        <v>31</v>
      </c>
      <c r="C31" s="24">
        <v>6</v>
      </c>
    </row>
    <row r="32" spans="1:8" ht="15.95" customHeight="1">
      <c r="A32" s="12">
        <v>90</v>
      </c>
      <c r="B32" s="11" t="s">
        <v>32</v>
      </c>
      <c r="C32" s="28">
        <v>30</v>
      </c>
    </row>
    <row r="33" spans="1:8" ht="15.95" customHeight="1">
      <c r="A33" s="10">
        <v>87</v>
      </c>
      <c r="B33" s="36" t="s">
        <v>33</v>
      </c>
      <c r="C33" s="35">
        <v>879</v>
      </c>
      <c r="H33" s="22"/>
    </row>
    <row r="34" spans="1:8" ht="15.95" customHeight="1">
      <c r="A34" s="14"/>
      <c r="B34" s="15" t="s">
        <v>34</v>
      </c>
      <c r="C34" s="27">
        <v>35</v>
      </c>
    </row>
    <row r="35" spans="1:8" ht="15.95" customHeight="1">
      <c r="A35" s="16"/>
      <c r="B35" s="17" t="s">
        <v>35</v>
      </c>
      <c r="C35" s="24">
        <v>29</v>
      </c>
    </row>
    <row r="36" spans="1:8" ht="15.95" customHeight="1">
      <c r="A36" s="16"/>
      <c r="B36" s="17" t="s">
        <v>36</v>
      </c>
      <c r="C36" s="24">
        <v>15</v>
      </c>
    </row>
    <row r="37" spans="1:8" ht="15.95" customHeight="1">
      <c r="A37" s="16"/>
      <c r="B37" s="17" t="s">
        <v>37</v>
      </c>
      <c r="C37" s="24">
        <v>25</v>
      </c>
    </row>
    <row r="38" spans="1:8" ht="15.95" customHeight="1">
      <c r="A38" s="16"/>
      <c r="B38" s="17" t="s">
        <v>38</v>
      </c>
      <c r="C38" s="24">
        <v>23</v>
      </c>
    </row>
    <row r="39" spans="1:8" ht="15.95" customHeight="1">
      <c r="A39" s="12"/>
      <c r="B39" s="17" t="s">
        <v>39</v>
      </c>
      <c r="C39" s="24">
        <v>8</v>
      </c>
    </row>
    <row r="40" spans="1:8" ht="15.95" customHeight="1">
      <c r="A40" s="12"/>
      <c r="B40" s="17" t="s">
        <v>40</v>
      </c>
      <c r="C40" s="24">
        <v>15</v>
      </c>
    </row>
    <row r="41" spans="1:8" ht="15.95" customHeight="1">
      <c r="A41" s="16"/>
      <c r="B41" s="17" t="s">
        <v>41</v>
      </c>
      <c r="C41" s="24">
        <v>42</v>
      </c>
    </row>
    <row r="42" spans="1:8" ht="15.95" customHeight="1">
      <c r="A42" s="16"/>
      <c r="B42" s="17" t="s">
        <v>42</v>
      </c>
      <c r="C42" s="24">
        <v>50</v>
      </c>
    </row>
    <row r="43" spans="1:8" ht="15.95" customHeight="1">
      <c r="A43" s="16"/>
      <c r="B43" s="17" t="s">
        <v>43</v>
      </c>
      <c r="C43" s="24">
        <v>80</v>
      </c>
    </row>
    <row r="44" spans="1:8" ht="15.95" customHeight="1">
      <c r="A44" s="16"/>
      <c r="B44" s="17" t="s">
        <v>44</v>
      </c>
      <c r="C44" s="24">
        <v>25</v>
      </c>
    </row>
    <row r="45" spans="1:8" ht="15.95" customHeight="1">
      <c r="A45" s="18"/>
      <c r="B45" s="19" t="s">
        <v>45</v>
      </c>
      <c r="C45" s="24">
        <v>45</v>
      </c>
    </row>
    <row r="46" spans="1:8" ht="15.95" customHeight="1">
      <c r="A46" s="16"/>
      <c r="B46" s="17" t="s">
        <v>46</v>
      </c>
      <c r="C46" s="24">
        <v>21</v>
      </c>
    </row>
    <row r="47" spans="1:8" ht="15.95" customHeight="1">
      <c r="A47" s="18"/>
      <c r="B47" s="17" t="s">
        <v>47</v>
      </c>
      <c r="C47" s="24">
        <v>153</v>
      </c>
    </row>
    <row r="48" spans="1:8" ht="15.95" customHeight="1">
      <c r="A48" s="18"/>
      <c r="B48" s="19" t="s">
        <v>48</v>
      </c>
      <c r="C48" s="24">
        <v>160</v>
      </c>
    </row>
    <row r="49" spans="1:3" ht="15.95" customHeight="1">
      <c r="A49" s="16"/>
      <c r="B49" s="17" t="s">
        <v>49</v>
      </c>
      <c r="C49" s="24">
        <v>10</v>
      </c>
    </row>
    <row r="50" spans="1:3" ht="15.95" customHeight="1">
      <c r="A50" s="18"/>
      <c r="B50" s="19" t="s">
        <v>50</v>
      </c>
      <c r="C50" s="24">
        <v>60</v>
      </c>
    </row>
    <row r="51" spans="1:3" ht="15.95" customHeight="1">
      <c r="A51" s="16"/>
      <c r="B51" s="17" t="s">
        <v>51</v>
      </c>
      <c r="C51" s="24">
        <v>17</v>
      </c>
    </row>
    <row r="52" spans="1:3" ht="15.95" customHeight="1">
      <c r="A52" s="18"/>
      <c r="B52" s="17" t="s">
        <v>52</v>
      </c>
      <c r="C52" s="24">
        <v>17</v>
      </c>
    </row>
    <row r="53" spans="1:3" ht="15.95" customHeight="1">
      <c r="A53" s="16"/>
      <c r="B53" s="17" t="s">
        <v>53</v>
      </c>
      <c r="C53" s="24">
        <v>49</v>
      </c>
    </row>
    <row r="54" spans="1:3" ht="15.95" customHeight="1">
      <c r="A54" s="12">
        <v>88</v>
      </c>
      <c r="B54" s="11" t="s">
        <v>54</v>
      </c>
      <c r="C54" s="24">
        <v>16</v>
      </c>
    </row>
    <row r="55" spans="1:3" ht="25.5" customHeight="1">
      <c r="A55" s="12">
        <v>89</v>
      </c>
      <c r="B55" s="11" t="s">
        <v>55</v>
      </c>
      <c r="C55" s="24">
        <f>2+35</f>
        <v>37</v>
      </c>
    </row>
    <row r="56" spans="1:3" ht="15.95" customHeight="1">
      <c r="A56" s="12">
        <v>91</v>
      </c>
      <c r="B56" s="11" t="s">
        <v>56</v>
      </c>
      <c r="C56" s="24">
        <v>25</v>
      </c>
    </row>
    <row r="57" spans="1:3" ht="15.95" customHeight="1">
      <c r="A57" s="8">
        <v>92</v>
      </c>
      <c r="B57" s="9" t="s">
        <v>57</v>
      </c>
      <c r="C57" s="24">
        <v>19</v>
      </c>
    </row>
    <row r="58" spans="1:3" ht="15.95" customHeight="1">
      <c r="A58" s="8">
        <v>95</v>
      </c>
      <c r="B58" s="9" t="s">
        <v>58</v>
      </c>
      <c r="C58" s="28">
        <v>30</v>
      </c>
    </row>
    <row r="59" spans="1:3" ht="15.95" customHeight="1">
      <c r="A59" s="43"/>
      <c r="B59" s="36" t="s">
        <v>59</v>
      </c>
      <c r="C59" s="34">
        <v>2457</v>
      </c>
    </row>
    <row r="60" spans="1:3" ht="15.95" customHeight="1">
      <c r="A60" s="10">
        <v>28</v>
      </c>
      <c r="B60" s="37" t="s">
        <v>60</v>
      </c>
      <c r="C60" s="27">
        <v>863</v>
      </c>
    </row>
    <row r="61" spans="1:3" ht="15.95" customHeight="1">
      <c r="A61" s="10">
        <v>29</v>
      </c>
      <c r="B61" s="38" t="s">
        <v>61</v>
      </c>
      <c r="C61" s="24">
        <f>5+1364</f>
        <v>1369</v>
      </c>
    </row>
    <row r="62" spans="1:3" ht="15.95" customHeight="1">
      <c r="A62" s="10">
        <v>30</v>
      </c>
      <c r="B62" s="38" t="s">
        <v>62</v>
      </c>
      <c r="C62" s="24">
        <v>62</v>
      </c>
    </row>
    <row r="63" spans="1:3" ht="15.95" customHeight="1">
      <c r="A63" s="44">
        <v>63</v>
      </c>
      <c r="B63" s="39" t="s">
        <v>63</v>
      </c>
      <c r="C63" s="24">
        <v>50</v>
      </c>
    </row>
    <row r="64" spans="1:3" ht="15.95" customHeight="1">
      <c r="A64" s="44">
        <v>63</v>
      </c>
      <c r="B64" s="38" t="s">
        <v>64</v>
      </c>
      <c r="C64" s="24">
        <v>50</v>
      </c>
    </row>
    <row r="65" spans="1:3" ht="15.95" customHeight="1">
      <c r="A65" s="44">
        <v>63</v>
      </c>
      <c r="B65" s="38" t="s">
        <v>65</v>
      </c>
      <c r="C65" s="24">
        <v>37</v>
      </c>
    </row>
    <row r="66" spans="1:3" ht="15.95" customHeight="1">
      <c r="A66" s="44">
        <v>63</v>
      </c>
      <c r="B66" s="39" t="s">
        <v>66</v>
      </c>
      <c r="C66" s="28">
        <v>26</v>
      </c>
    </row>
    <row r="67" spans="1:3" ht="15.95" customHeight="1">
      <c r="A67" s="45"/>
      <c r="B67" s="40" t="s">
        <v>67</v>
      </c>
      <c r="C67" s="33">
        <f>93+81410</f>
        <v>81503</v>
      </c>
    </row>
    <row r="68" spans="1:3" ht="15.95" customHeight="1">
      <c r="A68" s="46"/>
      <c r="B68" s="41" t="s">
        <v>68</v>
      </c>
      <c r="C68" s="29">
        <v>20</v>
      </c>
    </row>
    <row r="69" spans="1:3" ht="15.95" customHeight="1" thickBot="1">
      <c r="A69" s="47"/>
      <c r="B69" s="42" t="s">
        <v>69</v>
      </c>
      <c r="C69" s="30">
        <v>230</v>
      </c>
    </row>
    <row r="70" spans="1:3" ht="15.95" customHeight="1" thickTop="1" thickBot="1">
      <c r="A70" s="20"/>
      <c r="B70" s="31" t="s">
        <v>70</v>
      </c>
      <c r="C70" s="32">
        <v>81753</v>
      </c>
    </row>
    <row r="71" spans="1:3" ht="13.5" thickTop="1"/>
  </sheetData>
  <printOptions horizontalCentered="1"/>
  <pageMargins left="0.74803149606299202" right="0.74803149606299202" top="0.55118110236220497" bottom="0.98425196850393704" header="0.23622047244094499" footer="0.511811023622047"/>
  <pageSetup scale="61" orientation="portrait" r:id="rId1"/>
  <headerFooter alignWithMargins="0">
    <oddHeader>&amp;LTab.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Nr.Pun 2018</vt:lpstr>
      <vt:lpstr>'Nr.Pun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Dhaskali</dc:creator>
  <cp:lastModifiedBy>Ina Dhaskali</cp:lastModifiedBy>
  <cp:lastPrinted>2017-10-23T07:53:59Z</cp:lastPrinted>
  <dcterms:created xsi:type="dcterms:W3CDTF">2017-10-18T13:34:27Z</dcterms:created>
  <dcterms:modified xsi:type="dcterms:W3CDTF">2017-12-05T15:53:07Z</dcterms:modified>
</cp:coreProperties>
</file>