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ikena.ukperaj\Desktop\"/>
    </mc:Choice>
  </mc:AlternateContent>
  <bookViews>
    <workbookView xWindow="0" yWindow="0" windowWidth="21570" windowHeight="8145" activeTab="4"/>
  </bookViews>
  <sheets>
    <sheet name="CIVIL_CASES" sheetId="6" r:id="rId1"/>
    <sheet name="CRIM_CASES" sheetId="1" r:id="rId2"/>
    <sheet name="TOTAL_CASES" sheetId="19" r:id="rId3"/>
    <sheet name="STATS BY DISTRICT COURT" sheetId="11" r:id="rId4"/>
    <sheet name="AGE_PEND " sheetId="21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21" l="1"/>
  <c r="J22" i="21"/>
  <c r="K22" i="21"/>
  <c r="L22" i="21"/>
  <c r="M22" i="21"/>
  <c r="H22" i="21"/>
  <c r="N26" i="21"/>
  <c r="O26" i="21"/>
  <c r="P26" i="21"/>
  <c r="Q26" i="21"/>
  <c r="R26" i="21"/>
  <c r="S26" i="21"/>
  <c r="G26" i="21"/>
  <c r="Z26" i="1"/>
  <c r="X26" i="1"/>
  <c r="S26" i="1"/>
  <c r="Q26" i="1"/>
  <c r="O26" i="1"/>
  <c r="M26" i="1"/>
  <c r="N25" i="1"/>
  <c r="L25" i="1"/>
  <c r="K25" i="1" s="1"/>
  <c r="K26" i="1" s="1"/>
  <c r="I26" i="1"/>
  <c r="J26" i="1"/>
  <c r="L26" i="1"/>
  <c r="H26" i="1"/>
  <c r="AA25" i="1" l="1"/>
  <c r="Y25" i="1"/>
  <c r="W25" i="1"/>
  <c r="V25" i="1"/>
  <c r="T25" i="1"/>
  <c r="R25" i="1"/>
  <c r="P25" i="1"/>
  <c r="H12" i="21" l="1"/>
  <c r="I12" i="21"/>
  <c r="J12" i="21"/>
  <c r="K12" i="21"/>
  <c r="L12" i="21"/>
  <c r="M12" i="21"/>
  <c r="L21" i="21" l="1"/>
  <c r="L27" i="21" s="1"/>
  <c r="I17" i="21"/>
  <c r="I21" i="21" s="1"/>
  <c r="I27" i="21" s="1"/>
  <c r="J17" i="21"/>
  <c r="J21" i="21" s="1"/>
  <c r="J27" i="21" s="1"/>
  <c r="K17" i="21"/>
  <c r="K21" i="21" s="1"/>
  <c r="K27" i="21" s="1"/>
  <c r="L17" i="21"/>
  <c r="M17" i="21"/>
  <c r="M21" i="21" s="1"/>
  <c r="M27" i="21" s="1"/>
  <c r="H17" i="21"/>
  <c r="H21" i="21" s="1"/>
  <c r="H27" i="21" s="1"/>
  <c r="AA21" i="1"/>
  <c r="AA22" i="1"/>
  <c r="AA23" i="1"/>
  <c r="AA24" i="1"/>
  <c r="V21" i="1"/>
  <c r="V22" i="1"/>
  <c r="V23" i="1"/>
  <c r="V24" i="1"/>
  <c r="T21" i="1"/>
  <c r="T22" i="1"/>
  <c r="T23" i="1"/>
  <c r="T24" i="1"/>
  <c r="R21" i="1"/>
  <c r="R22" i="1"/>
  <c r="R23" i="1"/>
  <c r="R24" i="1"/>
  <c r="P21" i="1"/>
  <c r="P22" i="1"/>
  <c r="P23" i="1"/>
  <c r="P24" i="1"/>
  <c r="N21" i="1"/>
  <c r="N22" i="1"/>
  <c r="N23" i="1"/>
  <c r="N24" i="1"/>
  <c r="L21" i="1"/>
  <c r="L22" i="1"/>
  <c r="L23" i="1"/>
  <c r="L24" i="1"/>
  <c r="K24" i="1" s="1"/>
  <c r="Y24" i="1" s="1"/>
  <c r="K21" i="1"/>
  <c r="G25" i="21" s="1"/>
  <c r="S25" i="21" s="1"/>
  <c r="K22" i="1"/>
  <c r="W22" i="1" s="1"/>
  <c r="K23" i="1"/>
  <c r="Y23" i="1" s="1"/>
  <c r="AA24" i="6"/>
  <c r="Y24" i="6"/>
  <c r="W24" i="6"/>
  <c r="V24" i="6"/>
  <c r="T24" i="6"/>
  <c r="R24" i="6"/>
  <c r="P24" i="6"/>
  <c r="N24" i="6"/>
  <c r="L24" i="6"/>
  <c r="K24" i="6" s="1"/>
  <c r="W21" i="1" l="1"/>
  <c r="W24" i="1"/>
  <c r="W23" i="1"/>
  <c r="Y22" i="1"/>
  <c r="Y21" i="1"/>
  <c r="N25" i="21"/>
  <c r="O25" i="21"/>
  <c r="P25" i="21"/>
  <c r="Q25" i="21"/>
  <c r="R25" i="21"/>
  <c r="O52" i="11" l="1"/>
  <c r="M52" i="11"/>
  <c r="K52" i="11"/>
  <c r="I52" i="11"/>
  <c r="H52" i="11"/>
  <c r="G52" i="11"/>
  <c r="F52" i="11"/>
  <c r="O51" i="11"/>
  <c r="M51" i="11"/>
  <c r="K51" i="11"/>
  <c r="L51" i="11" s="1"/>
  <c r="I51" i="11"/>
  <c r="H51" i="11"/>
  <c r="G51" i="11"/>
  <c r="F51" i="11"/>
  <c r="R51" i="11" s="1"/>
  <c r="Q51" i="11" s="1"/>
  <c r="O50" i="11"/>
  <c r="M50" i="11"/>
  <c r="K50" i="11"/>
  <c r="I50" i="11"/>
  <c r="J50" i="11" s="1"/>
  <c r="H50" i="11"/>
  <c r="P50" i="11" s="1"/>
  <c r="G50" i="11"/>
  <c r="F50" i="11"/>
  <c r="O49" i="11"/>
  <c r="M49" i="11"/>
  <c r="K49" i="11"/>
  <c r="I49" i="11"/>
  <c r="H49" i="11"/>
  <c r="P49" i="11" s="1"/>
  <c r="G49" i="11"/>
  <c r="F49" i="11"/>
  <c r="O48" i="11"/>
  <c r="M48" i="11"/>
  <c r="K48" i="11"/>
  <c r="I48" i="11"/>
  <c r="H48" i="11"/>
  <c r="N48" i="11" s="1"/>
  <c r="G48" i="11"/>
  <c r="F48" i="11"/>
  <c r="O35" i="11"/>
  <c r="M35" i="11"/>
  <c r="K35" i="11"/>
  <c r="I35" i="11"/>
  <c r="H35" i="11"/>
  <c r="G35" i="11"/>
  <c r="F35" i="11"/>
  <c r="R34" i="11"/>
  <c r="Q34" i="11"/>
  <c r="P34" i="11"/>
  <c r="N34" i="11"/>
  <c r="L34" i="11"/>
  <c r="J34" i="11"/>
  <c r="R33" i="11"/>
  <c r="Q33" i="11" s="1"/>
  <c r="P33" i="11"/>
  <c r="N33" i="11"/>
  <c r="L33" i="11"/>
  <c r="J33" i="11"/>
  <c r="R32" i="11"/>
  <c r="Q32" i="11"/>
  <c r="P32" i="11"/>
  <c r="N32" i="11"/>
  <c r="L32" i="11"/>
  <c r="J32" i="11"/>
  <c r="R31" i="11"/>
  <c r="Q31" i="11" s="1"/>
  <c r="P31" i="11"/>
  <c r="N31" i="11"/>
  <c r="L31" i="11"/>
  <c r="J31" i="11"/>
  <c r="R30" i="11"/>
  <c r="Q30" i="11"/>
  <c r="P30" i="11"/>
  <c r="N30" i="11"/>
  <c r="L30" i="11"/>
  <c r="J30" i="11"/>
  <c r="O17" i="11"/>
  <c r="M17" i="11"/>
  <c r="K17" i="11"/>
  <c r="I17" i="11"/>
  <c r="H17" i="11"/>
  <c r="G17" i="11"/>
  <c r="F17" i="11"/>
  <c r="R16" i="11"/>
  <c r="Q16" i="11" s="1"/>
  <c r="P16" i="11"/>
  <c r="N16" i="11"/>
  <c r="L16" i="11"/>
  <c r="J16" i="11"/>
  <c r="R15" i="11"/>
  <c r="Q15" i="11" s="1"/>
  <c r="P15" i="11"/>
  <c r="N15" i="11"/>
  <c r="L15" i="11"/>
  <c r="J15" i="11"/>
  <c r="R14" i="11"/>
  <c r="Q14" i="11" s="1"/>
  <c r="P14" i="11"/>
  <c r="N14" i="11"/>
  <c r="L14" i="11"/>
  <c r="J14" i="11"/>
  <c r="R13" i="11"/>
  <c r="Q13" i="11" s="1"/>
  <c r="P13" i="11"/>
  <c r="N13" i="11"/>
  <c r="L13" i="11"/>
  <c r="J13" i="11"/>
  <c r="R12" i="11"/>
  <c r="Q12" i="11" s="1"/>
  <c r="P12" i="11"/>
  <c r="N12" i="11"/>
  <c r="L12" i="11"/>
  <c r="J12" i="11"/>
  <c r="H14" i="19"/>
  <c r="V26" i="1"/>
  <c r="P26" i="1"/>
  <c r="N26" i="1"/>
  <c r="G14" i="19"/>
  <c r="G22" i="21"/>
  <c r="AA20" i="1"/>
  <c r="V20" i="1"/>
  <c r="T20" i="1"/>
  <c r="R20" i="1"/>
  <c r="P20" i="1"/>
  <c r="N20" i="1"/>
  <c r="L20" i="1"/>
  <c r="K20" i="1" s="1"/>
  <c r="Y20" i="1" s="1"/>
  <c r="AA19" i="1"/>
  <c r="V19" i="1"/>
  <c r="T19" i="1"/>
  <c r="R19" i="1"/>
  <c r="P19" i="1"/>
  <c r="N19" i="1"/>
  <c r="L19" i="1"/>
  <c r="K19" i="1" s="1"/>
  <c r="G24" i="21" s="1"/>
  <c r="AA18" i="1"/>
  <c r="V18" i="1"/>
  <c r="T18" i="1"/>
  <c r="R18" i="1"/>
  <c r="P18" i="1"/>
  <c r="N18" i="1"/>
  <c r="L18" i="1"/>
  <c r="K18" i="1" s="1"/>
  <c r="Y18" i="1" s="1"/>
  <c r="AA17" i="1"/>
  <c r="V17" i="1"/>
  <c r="T17" i="1"/>
  <c r="R17" i="1"/>
  <c r="P17" i="1"/>
  <c r="N17" i="1"/>
  <c r="L17" i="1"/>
  <c r="K17" i="1" s="1"/>
  <c r="Y17" i="1" s="1"/>
  <c r="AA16" i="1"/>
  <c r="V16" i="1"/>
  <c r="T16" i="1"/>
  <c r="R16" i="1"/>
  <c r="P16" i="1"/>
  <c r="N16" i="1"/>
  <c r="L16" i="1"/>
  <c r="K16" i="1" s="1"/>
  <c r="AA15" i="1"/>
  <c r="V15" i="1"/>
  <c r="T15" i="1"/>
  <c r="R15" i="1"/>
  <c r="P15" i="1"/>
  <c r="N15" i="1"/>
  <c r="L15" i="1"/>
  <c r="K15" i="1" s="1"/>
  <c r="Y15" i="1" s="1"/>
  <c r="AA14" i="1"/>
  <c r="V14" i="1"/>
  <c r="T14" i="1"/>
  <c r="R14" i="1"/>
  <c r="P14" i="1"/>
  <c r="N14" i="1"/>
  <c r="L14" i="1"/>
  <c r="K14" i="1" s="1"/>
  <c r="G23" i="21" s="1"/>
  <c r="AA23" i="6"/>
  <c r="V23" i="6"/>
  <c r="T23" i="6"/>
  <c r="R23" i="6"/>
  <c r="P23" i="6"/>
  <c r="N23" i="6"/>
  <c r="L23" i="6"/>
  <c r="K23" i="6" s="1"/>
  <c r="AA22" i="6"/>
  <c r="V22" i="6"/>
  <c r="T22" i="6"/>
  <c r="R22" i="6"/>
  <c r="P22" i="6"/>
  <c r="N22" i="6"/>
  <c r="L22" i="6"/>
  <c r="K22" i="6" s="1"/>
  <c r="AA21" i="6"/>
  <c r="V21" i="6"/>
  <c r="T21" i="6"/>
  <c r="R21" i="6"/>
  <c r="P21" i="6"/>
  <c r="N21" i="6"/>
  <c r="L21" i="6"/>
  <c r="K21" i="6" s="1"/>
  <c r="Z20" i="6"/>
  <c r="AA20" i="6" s="1"/>
  <c r="X20" i="6"/>
  <c r="S20" i="6"/>
  <c r="Q20" i="6"/>
  <c r="O20" i="6"/>
  <c r="M20" i="6"/>
  <c r="N20" i="6" s="1"/>
  <c r="J20" i="6"/>
  <c r="I20" i="6"/>
  <c r="H20" i="6"/>
  <c r="AA19" i="6"/>
  <c r="V19" i="6"/>
  <c r="T19" i="6"/>
  <c r="R19" i="6"/>
  <c r="P19" i="6"/>
  <c r="N19" i="6"/>
  <c r="L19" i="6"/>
  <c r="K19" i="6" s="1"/>
  <c r="G16" i="21" s="1"/>
  <c r="AA18" i="6"/>
  <c r="V18" i="6"/>
  <c r="T18" i="6"/>
  <c r="R18" i="6"/>
  <c r="P18" i="6"/>
  <c r="N18" i="6"/>
  <c r="L18" i="6"/>
  <c r="K18" i="6" s="1"/>
  <c r="G15" i="21" s="1"/>
  <c r="AA17" i="6"/>
  <c r="V17" i="6"/>
  <c r="T17" i="6"/>
  <c r="R17" i="6"/>
  <c r="P17" i="6"/>
  <c r="N17" i="6"/>
  <c r="L17" i="6"/>
  <c r="K17" i="6" s="1"/>
  <c r="W17" i="6" s="1"/>
  <c r="AA16" i="6"/>
  <c r="V16" i="6"/>
  <c r="T16" i="6"/>
  <c r="R16" i="6"/>
  <c r="P16" i="6"/>
  <c r="N16" i="6"/>
  <c r="L16" i="6"/>
  <c r="K16" i="6" s="1"/>
  <c r="G14" i="21" s="1"/>
  <c r="AA15" i="6"/>
  <c r="V15" i="6"/>
  <c r="T15" i="6"/>
  <c r="R15" i="6"/>
  <c r="P15" i="6"/>
  <c r="N15" i="6"/>
  <c r="L15" i="6"/>
  <c r="K15" i="6" s="1"/>
  <c r="G13" i="21" s="1"/>
  <c r="Z14" i="6"/>
  <c r="X14" i="6"/>
  <c r="X25" i="6" s="1"/>
  <c r="S14" i="6"/>
  <c r="Q14" i="6"/>
  <c r="O14" i="6"/>
  <c r="M14" i="6"/>
  <c r="J14" i="6"/>
  <c r="I14" i="6"/>
  <c r="H14" i="6"/>
  <c r="Y21" i="6" l="1"/>
  <c r="G18" i="21"/>
  <c r="R24" i="21"/>
  <c r="P24" i="21"/>
  <c r="S24" i="21"/>
  <c r="Q24" i="21"/>
  <c r="N24" i="21"/>
  <c r="O24" i="21"/>
  <c r="J17" i="11"/>
  <c r="J48" i="11"/>
  <c r="N52" i="11"/>
  <c r="Y22" i="6"/>
  <c r="G19" i="21"/>
  <c r="L14" i="6"/>
  <c r="K14" i="6" s="1"/>
  <c r="G12" i="21" s="1"/>
  <c r="P14" i="6"/>
  <c r="R49" i="11"/>
  <c r="Q49" i="11" s="1"/>
  <c r="N50" i="11"/>
  <c r="N51" i="11"/>
  <c r="J52" i="11"/>
  <c r="Y23" i="6"/>
  <c r="G20" i="21"/>
  <c r="N17" i="11"/>
  <c r="R35" i="11"/>
  <c r="L52" i="11"/>
  <c r="Q22" i="21"/>
  <c r="P22" i="21"/>
  <c r="S22" i="21"/>
  <c r="O22" i="21"/>
  <c r="R22" i="21"/>
  <c r="N22" i="21"/>
  <c r="R23" i="21"/>
  <c r="N23" i="21"/>
  <c r="S23" i="21"/>
  <c r="Q23" i="21"/>
  <c r="P23" i="21"/>
  <c r="O23" i="21"/>
  <c r="W19" i="1"/>
  <c r="P35" i="11"/>
  <c r="Y15" i="6"/>
  <c r="W14" i="1"/>
  <c r="R17" i="11"/>
  <c r="Q17" i="11" s="1"/>
  <c r="L17" i="11"/>
  <c r="J35" i="11"/>
  <c r="F53" i="11"/>
  <c r="O53" i="11"/>
  <c r="J49" i="11"/>
  <c r="R50" i="11"/>
  <c r="Q50" i="11" s="1"/>
  <c r="Y19" i="6"/>
  <c r="Q35" i="11"/>
  <c r="L35" i="11"/>
  <c r="G53" i="11"/>
  <c r="K53" i="11"/>
  <c r="L49" i="11"/>
  <c r="P51" i="11"/>
  <c r="Y16" i="6"/>
  <c r="Y17" i="6"/>
  <c r="Y16" i="1"/>
  <c r="P17" i="11"/>
  <c r="N35" i="11"/>
  <c r="H53" i="11"/>
  <c r="N49" i="11"/>
  <c r="J51" i="11"/>
  <c r="R52" i="11"/>
  <c r="Q52" i="11" s="1"/>
  <c r="P52" i="11"/>
  <c r="K14" i="19"/>
  <c r="W15" i="1"/>
  <c r="W16" i="1"/>
  <c r="W17" i="1"/>
  <c r="W18" i="1"/>
  <c r="W20" i="1"/>
  <c r="R26" i="1"/>
  <c r="T26" i="1"/>
  <c r="F14" i="19"/>
  <c r="J14" i="19" s="1"/>
  <c r="I14" i="19" s="1"/>
  <c r="I25" i="6"/>
  <c r="G13" i="19" s="1"/>
  <c r="R20" i="6"/>
  <c r="J25" i="6"/>
  <c r="H13" i="19" s="1"/>
  <c r="H15" i="19" s="1"/>
  <c r="N14" i="6"/>
  <c r="V14" i="6"/>
  <c r="L20" i="6"/>
  <c r="K20" i="6" s="1"/>
  <c r="G17" i="21" s="1"/>
  <c r="R17" i="21" s="1"/>
  <c r="R14" i="6"/>
  <c r="AA14" i="6"/>
  <c r="V20" i="6"/>
  <c r="O25" i="6"/>
  <c r="P25" i="6" s="1"/>
  <c r="T14" i="6"/>
  <c r="AA26" i="1"/>
  <c r="N14" i="19"/>
  <c r="O14" i="19" s="1"/>
  <c r="O12" i="21"/>
  <c r="W14" i="6"/>
  <c r="W15" i="6"/>
  <c r="Q25" i="6"/>
  <c r="R25" i="6" s="1"/>
  <c r="S12" i="21"/>
  <c r="W16" i="6"/>
  <c r="Y14" i="1"/>
  <c r="Y19" i="1"/>
  <c r="P12" i="21"/>
  <c r="W18" i="6"/>
  <c r="L13" i="19"/>
  <c r="Z25" i="6"/>
  <c r="W26" i="1"/>
  <c r="W19" i="6"/>
  <c r="S25" i="6"/>
  <c r="T25" i="6" s="1"/>
  <c r="Y14" i="6"/>
  <c r="Y18" i="6"/>
  <c r="P20" i="6"/>
  <c r="T20" i="6"/>
  <c r="W21" i="6"/>
  <c r="W22" i="6"/>
  <c r="W23" i="6"/>
  <c r="M25" i="6"/>
  <c r="N25" i="6" s="1"/>
  <c r="Y26" i="1"/>
  <c r="L14" i="19"/>
  <c r="H25" i="6"/>
  <c r="R48" i="11"/>
  <c r="Q48" i="11" s="1"/>
  <c r="L50" i="11"/>
  <c r="I53" i="11"/>
  <c r="J53" i="11" s="1"/>
  <c r="M53" i="11"/>
  <c r="N53" i="11" s="1"/>
  <c r="L48" i="11"/>
  <c r="P48" i="11"/>
  <c r="P53" i="11" l="1"/>
  <c r="L53" i="11"/>
  <c r="G15" i="19"/>
  <c r="E29" i="19" s="1"/>
  <c r="L15" i="19"/>
  <c r="O20" i="21"/>
  <c r="Q20" i="21"/>
  <c r="N20" i="21"/>
  <c r="R20" i="21"/>
  <c r="P20" i="21"/>
  <c r="S20" i="21"/>
  <c r="R53" i="11"/>
  <c r="Q53" i="11" s="1"/>
  <c r="Y20" i="6"/>
  <c r="S17" i="21"/>
  <c r="O17" i="21"/>
  <c r="N17" i="21"/>
  <c r="W20" i="6"/>
  <c r="K13" i="19"/>
  <c r="V25" i="6"/>
  <c r="P18" i="21"/>
  <c r="S18" i="21"/>
  <c r="O18" i="21"/>
  <c r="R18" i="21"/>
  <c r="N18" i="21"/>
  <c r="Q18" i="21"/>
  <c r="R12" i="21"/>
  <c r="N12" i="21"/>
  <c r="Q12" i="21"/>
  <c r="L25" i="6"/>
  <c r="K25" i="6" s="1"/>
  <c r="G21" i="21" s="1"/>
  <c r="F13" i="19"/>
  <c r="F15" i="19" s="1"/>
  <c r="M14" i="19"/>
  <c r="P15" i="21"/>
  <c r="S15" i="21"/>
  <c r="O15" i="21"/>
  <c r="R15" i="21"/>
  <c r="N15" i="21"/>
  <c r="Q15" i="21"/>
  <c r="Q17" i="21"/>
  <c r="P17" i="21"/>
  <c r="AA25" i="6"/>
  <c r="N13" i="19"/>
  <c r="N15" i="19" s="1"/>
  <c r="Q19" i="21"/>
  <c r="P19" i="21"/>
  <c r="S19" i="21"/>
  <c r="O19" i="21"/>
  <c r="R19" i="21"/>
  <c r="N19" i="21"/>
  <c r="R14" i="21"/>
  <c r="N14" i="21"/>
  <c r="Q14" i="21"/>
  <c r="P14" i="21"/>
  <c r="S14" i="21"/>
  <c r="O14" i="21"/>
  <c r="Q13" i="21"/>
  <c r="P13" i="21"/>
  <c r="S13" i="21"/>
  <c r="O13" i="21"/>
  <c r="R13" i="21"/>
  <c r="N13" i="21"/>
  <c r="J15" i="19" l="1"/>
  <c r="I15" i="19" s="1"/>
  <c r="H29" i="19" s="1"/>
  <c r="P21" i="21"/>
  <c r="O21" i="21"/>
  <c r="Q21" i="21"/>
  <c r="S21" i="21"/>
  <c r="N21" i="21"/>
  <c r="R21" i="21"/>
  <c r="G27" i="21"/>
  <c r="Q16" i="21"/>
  <c r="S16" i="21"/>
  <c r="O16" i="21"/>
  <c r="R16" i="21"/>
  <c r="P16" i="21"/>
  <c r="N16" i="21"/>
  <c r="W25" i="6"/>
  <c r="Y25" i="6"/>
  <c r="O13" i="19"/>
  <c r="K15" i="19"/>
  <c r="F29" i="19"/>
  <c r="J13" i="19"/>
  <c r="O27" i="21" l="1"/>
  <c r="P27" i="21"/>
  <c r="S27" i="21"/>
  <c r="R27" i="21"/>
  <c r="Q27" i="21"/>
  <c r="N27" i="21"/>
  <c r="I13" i="19"/>
  <c r="O15" i="19"/>
  <c r="M13" i="19" l="1"/>
  <c r="M15" i="19"/>
  <c r="G29" i="19"/>
</calcChain>
</file>

<file path=xl/sharedStrings.xml><?xml version="1.0" encoding="utf-8"?>
<sst xmlns="http://schemas.openxmlformats.org/spreadsheetml/2006/main" count="278" uniqueCount="172">
  <si>
    <r>
      <rPr>
        <b/>
        <sz val="10"/>
        <color theme="1"/>
        <rFont val="Calibri"/>
        <family val="2"/>
        <scheme val="minor"/>
      </rPr>
      <t>Norma e likuidimit të çështjeve (%)</t>
    </r>
  </si>
  <si>
    <r>
      <rPr>
        <b/>
        <sz val="10"/>
        <rFont val="Calibri"/>
        <family val="2"/>
        <scheme val="minor"/>
      </rPr>
      <t>Koha deri në zgjidhjen e çështjes (ditë)</t>
    </r>
  </si>
  <si>
    <r>
      <rPr>
        <b/>
        <sz val="10"/>
        <rFont val="Calibri"/>
        <family val="2"/>
      </rPr>
      <t>&lt; 6 muaj</t>
    </r>
  </si>
  <si>
    <r>
      <rPr>
        <b/>
        <sz val="10"/>
        <rFont val="Calibri"/>
        <family val="2"/>
      </rPr>
      <t>6 - 12 muaj</t>
    </r>
  </si>
  <si>
    <r>
      <rPr>
        <b/>
        <sz val="10"/>
        <rFont val="Calibri"/>
        <family val="2"/>
      </rPr>
      <t>1 - 2 vjet</t>
    </r>
  </si>
  <si>
    <r>
      <rPr>
        <b/>
        <sz val="10"/>
        <rFont val="Calibri"/>
        <family val="2"/>
        <scheme val="minor"/>
      </rPr>
      <t>Kohëzgjatja mesatare (ditë)</t>
    </r>
  </si>
  <si>
    <r>
      <rPr>
        <b/>
        <sz val="10"/>
        <rFont val="Calibri"/>
        <family val="2"/>
        <scheme val="minor"/>
      </rPr>
      <t>SEANCAT DËGJIMORE</t>
    </r>
  </si>
  <si>
    <r>
      <rPr>
        <b/>
        <sz val="10"/>
        <rFont val="Calibri"/>
        <family val="2"/>
        <scheme val="minor"/>
      </rPr>
      <t>Numri i seancave dëgjimore</t>
    </r>
  </si>
  <si>
    <r>
      <rPr>
        <b/>
        <sz val="10"/>
        <rFont val="Calibri"/>
        <family val="2"/>
        <scheme val="minor"/>
      </rPr>
      <t>%</t>
    </r>
  </si>
  <si>
    <r>
      <rPr>
        <b/>
        <sz val="10"/>
        <color theme="1"/>
        <rFont val="Calibri"/>
        <family val="2"/>
        <scheme val="minor"/>
      </rPr>
      <t>Çështje të gjykuara</t>
    </r>
  </si>
  <si>
    <r>
      <rPr>
        <b/>
        <sz val="10"/>
        <rFont val="Calibri"/>
        <family val="2"/>
        <scheme val="minor"/>
      </rPr>
      <t>KOHËZGJATJA E ÇËSHTJEVE TË GJYKUARA</t>
    </r>
  </si>
  <si>
    <r>
      <rPr>
        <b/>
        <sz val="10"/>
        <color theme="1"/>
        <rFont val="Calibri"/>
        <family val="2"/>
        <scheme val="minor"/>
      </rPr>
      <t>TREGUESIT E EFICENCWS</t>
    </r>
  </si>
  <si>
    <r>
      <rPr>
        <b/>
        <sz val="10"/>
        <color theme="1"/>
        <rFont val="Calibri"/>
        <family val="2"/>
        <scheme val="minor"/>
      </rPr>
      <t>Çështje të reja të paraqitura në gjykatë</t>
    </r>
  </si>
  <si>
    <r>
      <rPr>
        <b/>
        <sz val="10"/>
        <rFont val="Calibri"/>
        <family val="2"/>
        <scheme val="minor"/>
      </rPr>
      <t>Numri i seancave dëgjimore për çështje</t>
    </r>
  </si>
  <si>
    <r>
      <rPr>
        <b/>
        <sz val="10"/>
        <rFont val="Calibri"/>
        <family val="2"/>
        <scheme val="minor"/>
      </rPr>
      <t>Çështje të gjykuara gjithsej</t>
    </r>
  </si>
  <si>
    <r>
      <rPr>
        <b/>
        <sz val="10"/>
        <color theme="1"/>
        <rFont val="Calibri"/>
        <family val="2"/>
        <scheme val="minor"/>
      </rPr>
      <t>Gjykata e Rrethit Gjyqësor</t>
    </r>
  </si>
  <si>
    <r>
      <rPr>
        <b/>
        <sz val="10"/>
        <color theme="1"/>
        <rFont val="Calibri"/>
        <family val="2"/>
        <scheme val="minor"/>
      </rPr>
      <t>TOTALI I ÇËSHTJEVE PENALE</t>
    </r>
  </si>
  <si>
    <r>
      <rPr>
        <b/>
        <sz val="10"/>
        <color theme="1"/>
        <rFont val="Calibri"/>
        <family val="2"/>
        <scheme val="minor"/>
      </rPr>
      <t>TOTALI I ÇËSHTJEVE CIVILE</t>
    </r>
  </si>
  <si>
    <r>
      <rPr>
        <b/>
        <sz val="10"/>
        <color theme="1"/>
        <rFont val="Calibri"/>
        <family val="2"/>
        <scheme val="minor"/>
      </rPr>
      <t>TOTALI I ÇËSHTJEVE CIVILE DHE PENALE</t>
    </r>
  </si>
  <si>
    <r>
      <rPr>
        <b/>
        <sz val="10"/>
        <color theme="1"/>
        <rFont val="Calibri"/>
        <family val="2"/>
        <scheme val="minor"/>
      </rPr>
      <t>Çështje të regjistruara gjithsej</t>
    </r>
  </si>
  <si>
    <r>
      <rPr>
        <b/>
        <sz val="11"/>
        <color theme="1"/>
        <rFont val="Calibri"/>
        <family val="2"/>
        <scheme val="minor"/>
      </rPr>
      <t>STATISTIKAT PËR ÇËSHTJET PENALE NGA GJYKATA E SHKALLËS SË PARË</t>
    </r>
  </si>
  <si>
    <r>
      <rPr>
        <b/>
        <sz val="11"/>
        <color theme="1"/>
        <rFont val="Calibri"/>
        <family val="2"/>
        <scheme val="minor"/>
      </rPr>
      <t>STATISTIKAT PËR ÇËSHTJET CIVILE NGA GJYKATA E SHKALLËS SË PARË</t>
    </r>
  </si>
  <si>
    <r>
      <rPr>
        <b/>
        <sz val="10"/>
        <rFont val="Calibri"/>
        <family val="2"/>
      </rPr>
      <t>&gt; 2 vite</t>
    </r>
  </si>
  <si>
    <r>
      <rPr>
        <b/>
        <sz val="10"/>
        <color theme="1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</si>
  <si>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</rPr>
      <t>Në pritje të gjykimit në fund të periudhës</t>
    </r>
  </si>
  <si>
    <r>
      <rPr>
        <b/>
        <sz val="10"/>
        <rFont val="Calibri"/>
        <family val="2"/>
        <scheme val="minor"/>
      </rPr>
      <t xml:space="preserve">Çështje në pritje të gjykimit në fund periudhës më të vjetër se 2 vjet </t>
    </r>
  </si>
  <si>
    <r>
      <rPr>
        <b/>
        <sz val="11"/>
        <color theme="1"/>
        <rFont val="Calibri"/>
        <family val="2"/>
        <scheme val="minor"/>
      </rPr>
      <t>GJYKATA E APELIT E _________________________            PERIUDHA E REFERENCËS: NGA _______________ DERI NË _______________</t>
    </r>
  </si>
  <si>
    <r>
      <rPr>
        <b/>
        <sz val="11"/>
        <rFont val="Calibri"/>
        <family val="2"/>
        <scheme val="minor"/>
      </rPr>
      <t>STATISTIKAT PËR ÇËSHTJET CIVILE SIPAS LLOJIT TË ÇËSHTJES</t>
    </r>
  </si>
  <si>
    <r>
      <rPr>
        <b/>
        <sz val="10"/>
        <rFont val="Calibri"/>
        <family val="2"/>
        <scheme val="minor"/>
      </rPr>
      <t>Lloji i çështjes</t>
    </r>
  </si>
  <si>
    <r>
      <rPr>
        <b/>
        <sz val="10"/>
        <color theme="1"/>
        <rFont val="Calibri"/>
        <family val="2"/>
        <scheme val="minor"/>
      </rPr>
      <t>Lloji i çështjes</t>
    </r>
  </si>
  <si>
    <r>
      <rPr>
        <b/>
        <sz val="10"/>
        <rFont val="Calibri"/>
        <family val="2"/>
      </rPr>
      <t>6-12 muaj</t>
    </r>
  </si>
  <si>
    <r>
      <rPr>
        <b/>
        <sz val="10"/>
        <rFont val="Calibri"/>
        <family val="2"/>
      </rPr>
      <t>1-2 vjet</t>
    </r>
  </si>
  <si>
    <r>
      <rPr>
        <b/>
        <sz val="10"/>
        <rFont val="Calibri"/>
        <family val="2"/>
      </rPr>
      <t>2-3 vjet</t>
    </r>
  </si>
  <si>
    <r>
      <rPr>
        <b/>
        <sz val="10"/>
        <rFont val="Calibri"/>
        <family val="2"/>
      </rPr>
      <t>3-5 vjet</t>
    </r>
  </si>
  <si>
    <r>
      <rPr>
        <b/>
        <sz val="10"/>
        <rFont val="Calibri"/>
        <family val="2"/>
      </rPr>
      <t>&gt; 5 vjet</t>
    </r>
  </si>
  <si>
    <r>
      <rPr>
        <b/>
        <sz val="11"/>
        <rFont val="Calibri"/>
        <family val="2"/>
        <scheme val="minor"/>
      </rPr>
      <t>STATISTIKAT PËR ÇËSHTJET PENALE SIPAS LLOJIT TË ÇËSHTJES</t>
    </r>
  </si>
  <si>
    <r>
      <rPr>
        <b/>
        <sz val="11"/>
        <color theme="1"/>
        <rFont val="Calibri"/>
        <family val="2"/>
        <scheme val="minor"/>
      </rPr>
      <t>STATISTIKAT PËR ÇËSHTJET E GJYKATËS (GJITHSEJ, CIVILE + PENALE)</t>
    </r>
  </si>
  <si>
    <r>
      <rPr>
        <b/>
        <sz val="10"/>
        <color theme="1"/>
        <rFont val="Calibri"/>
        <family val="2"/>
        <scheme val="minor"/>
      </rPr>
      <t xml:space="preserve">Çështje të reja të paraqitura në gjykatë </t>
    </r>
  </si>
  <si>
    <r>
      <rPr>
        <b/>
        <sz val="10"/>
        <color theme="1"/>
        <rFont val="Calibri"/>
        <family val="2"/>
        <scheme val="minor"/>
      </rPr>
      <t xml:space="preserve">Të gjykuara </t>
    </r>
  </si>
  <si>
    <r>
      <rPr>
        <b/>
        <sz val="10"/>
        <color theme="1"/>
        <rFont val="Calibri"/>
        <family val="2"/>
        <scheme val="minor"/>
      </rPr>
      <t xml:space="preserve">Të regjistruara gjithsej </t>
    </r>
  </si>
  <si>
    <r>
      <rPr>
        <b/>
        <sz val="10"/>
        <rFont val="Calibri"/>
        <family val="2"/>
        <scheme val="minor"/>
      </rPr>
      <t xml:space="preserve">Çështje më të vjetra se 2 vjet në fund periudhës </t>
    </r>
  </si>
  <si>
    <r>
      <rPr>
        <b/>
        <sz val="10"/>
        <rFont val="Calibri"/>
        <family val="2"/>
        <scheme val="minor"/>
      </rPr>
      <t xml:space="preserve">% e çështjeve në pritje të gjykimit mbi 2 vjet </t>
    </r>
  </si>
  <si>
    <r>
      <rPr>
        <b/>
        <sz val="11"/>
        <color theme="1"/>
        <rFont val="Calibri"/>
        <family val="2"/>
        <scheme val="minor"/>
      </rPr>
      <t xml:space="preserve">STATISTIKAT PËR NGARKESËN DHE PRODUKTIVITETIN E GJYQTARËVE </t>
    </r>
  </si>
  <si>
    <r>
      <rPr>
        <b/>
        <sz val="10"/>
        <color theme="1"/>
        <rFont val="Calibri"/>
        <family val="2"/>
        <scheme val="minor"/>
      </rPr>
      <t xml:space="preserve">Numri i gjyqtarëve në gjykatë </t>
    </r>
  </si>
  <si>
    <r>
      <rPr>
        <sz val="10"/>
        <color theme="1"/>
        <rFont val="Calibri"/>
        <family val="2"/>
        <scheme val="minor"/>
      </rPr>
      <t>E.</t>
    </r>
  </si>
  <si>
    <r>
      <rPr>
        <sz val="10"/>
        <color theme="1"/>
        <rFont val="Calibri"/>
        <family val="2"/>
        <scheme val="minor"/>
      </rPr>
      <t>D.</t>
    </r>
  </si>
  <si>
    <r>
      <rPr>
        <b/>
        <sz val="10"/>
        <rFont val="Calibri"/>
        <family val="2"/>
        <scheme val="minor"/>
      </rPr>
      <t>Tjetër</t>
    </r>
  </si>
  <si>
    <r>
      <rPr>
        <b/>
        <sz val="10"/>
        <color theme="1"/>
        <rFont val="Calibri"/>
        <family val="2"/>
        <scheme val="minor"/>
      </rPr>
      <t>Totali i çështjeve të reja të paraqitura për gjyqtar</t>
    </r>
  </si>
  <si>
    <r>
      <rPr>
        <b/>
        <sz val="10"/>
        <rFont val="Calibri"/>
        <family val="2"/>
        <scheme val="minor"/>
      </rPr>
      <t>Të ndryshuara</t>
    </r>
  </si>
  <si>
    <r>
      <rPr>
        <b/>
        <sz val="10"/>
        <rFont val="Calibri"/>
        <family val="2"/>
        <scheme val="minor"/>
      </rPr>
      <t>Dërguar për rigjykim</t>
    </r>
  </si>
  <si>
    <r>
      <rPr>
        <b/>
        <sz val="11"/>
        <color theme="1"/>
        <rFont val="Calibri"/>
        <family val="2"/>
        <scheme val="minor"/>
      </rPr>
      <t>VJETËRSIA E ÇËSHTJEVE NË PRITJE TË GJYKIMIT</t>
    </r>
  </si>
  <si>
    <r>
      <rPr>
        <b/>
        <sz val="10"/>
        <color theme="1"/>
        <rFont val="Calibri"/>
        <family val="2"/>
        <scheme val="minor"/>
      </rPr>
      <t>NUMRI I ÇËSHTJEVE NË PRITJE TË GJYKIMIT</t>
    </r>
  </si>
  <si>
    <r>
      <rPr>
        <b/>
        <sz val="10"/>
        <rFont val="Calibri"/>
        <family val="2"/>
        <scheme val="minor"/>
      </rPr>
      <t>PËRQINDJA E ÇËSHTJEVE NË PRITJE TË GJYKIMIT</t>
    </r>
  </si>
  <si>
    <r>
      <rPr>
        <b/>
        <sz val="10"/>
        <color theme="1"/>
        <rFont val="Calibri"/>
        <family val="2"/>
        <scheme val="minor"/>
      </rPr>
      <t xml:space="preserve">ADMINISTRIMI I ÇËSHTJEVE </t>
    </r>
  </si>
  <si>
    <r>
      <rPr>
        <b/>
        <sz val="10"/>
        <rFont val="Calibri"/>
        <family val="2"/>
        <scheme val="minor"/>
      </rPr>
      <t>Nr.</t>
    </r>
  </si>
  <si>
    <r>
      <rPr>
        <sz val="11"/>
        <color theme="1"/>
        <rFont val="Calibri"/>
        <family val="2"/>
        <scheme val="minor"/>
      </rPr>
      <t>Tabela nr. 1</t>
    </r>
  </si>
  <si>
    <r>
      <rPr>
        <b/>
        <sz val="11"/>
        <color theme="1"/>
        <rFont val="Calibri"/>
        <family val="2"/>
        <scheme val="minor"/>
      </rPr>
      <t>STATISTIKAT PËR ÇËSHTJET E APELIT NGA NGA GJYKATA E SHKALLËS SË PARË (ÇËSHTJET E PËRGJITHSHME CIVILE E PENALE)</t>
    </r>
  </si>
  <si>
    <r>
      <rPr>
        <b/>
        <sz val="10"/>
        <color theme="1"/>
        <rFont val="Calibri"/>
        <family val="2"/>
        <scheme val="minor"/>
      </rPr>
      <t>Totali i çështjeve të gjykuara për gjyqtar</t>
    </r>
  </si>
  <si>
    <r>
      <rPr>
        <sz val="11"/>
        <color theme="1"/>
        <rFont val="Calibri"/>
        <family val="2"/>
        <scheme val="minor"/>
      </rPr>
      <t>Tabela nr. 2</t>
    </r>
  </si>
  <si>
    <r>
      <rPr>
        <sz val="11"/>
        <color theme="1"/>
        <rFont val="Calibri"/>
        <family val="2"/>
        <scheme val="minor"/>
      </rPr>
      <t>Tabela nr. 3</t>
    </r>
  </si>
  <si>
    <r>
      <rPr>
        <sz val="11"/>
        <color theme="1"/>
        <rFont val="Calibri"/>
        <family val="2"/>
        <scheme val="minor"/>
      </rPr>
      <t>Tabela nr. 4</t>
    </r>
  </si>
  <si>
    <r>
      <rPr>
        <sz val="11"/>
        <color theme="1"/>
        <rFont val="Calibri"/>
        <family val="2"/>
        <scheme val="minor"/>
      </rPr>
      <t>Tabela nr. 5</t>
    </r>
  </si>
  <si>
    <r>
      <rPr>
        <sz val="11"/>
        <color theme="1"/>
        <rFont val="Calibri"/>
        <family val="2"/>
        <scheme val="minor"/>
      </rPr>
      <t>Tabela nr. 6</t>
    </r>
  </si>
  <si>
    <r>
      <rPr>
        <sz val="11"/>
        <color theme="1"/>
        <rFont val="Calibri"/>
        <family val="2"/>
        <scheme val="minor"/>
      </rPr>
      <t>Tabela nr. 7</t>
    </r>
  </si>
  <si>
    <r>
      <rPr>
        <sz val="11"/>
        <color theme="1"/>
        <rFont val="Calibri"/>
        <family val="2"/>
        <scheme val="minor"/>
      </rPr>
      <t>Tabela nr. 8</t>
    </r>
  </si>
  <si>
    <r>
      <rPr>
        <b/>
        <sz val="10"/>
        <rFont val="Calibri"/>
        <family val="2"/>
        <scheme val="minor"/>
      </rPr>
      <t>% e çështjeve në pritje të gjykimit mbi 2 vjet</t>
    </r>
  </si>
  <si>
    <r>
      <rPr>
        <b/>
        <sz val="10"/>
        <rFont val="Calibri"/>
        <family val="2"/>
        <scheme val="minor"/>
      </rPr>
      <t xml:space="preserve">ADMINISTRIMI I ÇËSHTJEVE </t>
    </r>
  </si>
  <si>
    <r>
      <rPr>
        <b/>
        <sz val="10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</si>
  <si>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  <scheme val="minor"/>
      </rPr>
      <t>Çështje të reja të paraqitura në gjykatë</t>
    </r>
  </si>
  <si>
    <r>
      <rPr>
        <b/>
        <sz val="10"/>
        <rFont val="Calibri"/>
        <family val="2"/>
        <scheme val="minor"/>
      </rPr>
      <t>Çështje të gjykuara</t>
    </r>
  </si>
  <si>
    <r>
      <rPr>
        <b/>
        <sz val="10"/>
        <rFont val="Calibri"/>
        <family val="2"/>
        <scheme val="minor"/>
      </rPr>
      <t>Në pritje të gjykimit në fund të periudhës</t>
    </r>
  </si>
  <si>
    <r>
      <rPr>
        <b/>
        <sz val="10"/>
        <rFont val="Calibri"/>
        <family val="2"/>
        <scheme val="minor"/>
      </rPr>
      <t>Çështje të regjistruara gjithsej</t>
    </r>
  </si>
  <si>
    <r>
      <rPr>
        <b/>
        <sz val="10"/>
        <rFont val="Calibri"/>
        <family val="2"/>
        <scheme val="minor"/>
      </rPr>
      <t>TREGUESIT E EFICENCWS</t>
    </r>
  </si>
  <si>
    <r>
      <rPr>
        <b/>
        <sz val="10"/>
        <rFont val="Calibri"/>
        <family val="2"/>
        <scheme val="minor"/>
      </rPr>
      <t>Norma e likuidimit të çështjeve (%)</t>
    </r>
  </si>
  <si>
    <r>
      <rPr>
        <b/>
        <sz val="10"/>
        <rFont val="Calibri"/>
        <family val="2"/>
        <scheme val="minor"/>
      </rPr>
      <t xml:space="preserve">ADMINISTRIMI I ÇËSHTJEVE </t>
    </r>
  </si>
  <si>
    <r>
      <rPr>
        <b/>
        <sz val="10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</si>
  <si>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  <scheme val="minor"/>
      </rPr>
      <t>Çështje të reja të paraqitura në gjykatë</t>
    </r>
  </si>
  <si>
    <r>
      <rPr>
        <b/>
        <sz val="10"/>
        <rFont val="Calibri"/>
        <family val="2"/>
        <scheme val="minor"/>
      </rPr>
      <t>Çështje të gjykuara</t>
    </r>
  </si>
  <si>
    <r>
      <rPr>
        <b/>
        <sz val="10"/>
        <rFont val="Calibri"/>
        <family val="2"/>
        <scheme val="minor"/>
      </rPr>
      <t>Në pritje të gjykimit në fund të periudhës</t>
    </r>
  </si>
  <si>
    <r>
      <rPr>
        <b/>
        <sz val="10"/>
        <rFont val="Calibri"/>
        <family val="2"/>
        <scheme val="minor"/>
      </rPr>
      <t>Çështje të regjistruara gjithsej</t>
    </r>
  </si>
  <si>
    <r>
      <rPr>
        <b/>
        <sz val="10"/>
        <rFont val="Calibri"/>
        <family val="2"/>
        <scheme val="minor"/>
      </rPr>
      <t>TREGUESIT E EFICENCWS</t>
    </r>
  </si>
  <si>
    <r>
      <rPr>
        <b/>
        <sz val="10"/>
        <rFont val="Calibri"/>
        <family val="2"/>
        <scheme val="minor"/>
      </rPr>
      <t>Norma e likuidimit të çështjeve (%)</t>
    </r>
  </si>
  <si>
    <r>
      <rPr>
        <b/>
        <sz val="10"/>
        <color theme="1"/>
        <rFont val="Calibri"/>
        <family val="2"/>
        <scheme val="minor"/>
      </rPr>
      <t>Në pritje të gjykimit në fund të periudhës</t>
    </r>
  </si>
  <si>
    <r>
      <rPr>
        <sz val="10"/>
        <color theme="1"/>
        <rFont val="Calibri"/>
        <family val="2"/>
        <scheme val="minor"/>
      </rPr>
      <t>A.</t>
    </r>
  </si>
  <si>
    <r>
      <rPr>
        <sz val="10"/>
        <color theme="1"/>
        <rFont val="Calibri"/>
        <family val="2"/>
        <scheme val="minor"/>
      </rPr>
      <t>B.</t>
    </r>
  </si>
  <si>
    <r>
      <rPr>
        <sz val="10"/>
        <color theme="1"/>
        <rFont val="Calibri"/>
        <family val="2"/>
        <scheme val="minor"/>
      </rPr>
      <t>C.</t>
    </r>
  </si>
  <si>
    <r>
      <rPr>
        <sz val="10"/>
        <color theme="1"/>
        <rFont val="Calibri"/>
        <family val="2"/>
        <scheme val="minor"/>
      </rPr>
      <t>D.</t>
    </r>
  </si>
  <si>
    <r>
      <rPr>
        <sz val="10"/>
        <color theme="1"/>
        <rFont val="Calibri"/>
        <family val="2"/>
        <scheme val="minor"/>
      </rPr>
      <t>E.</t>
    </r>
  </si>
  <si>
    <r>
      <rPr>
        <b/>
        <sz val="10"/>
        <color theme="1"/>
        <rFont val="Calibri"/>
        <family val="2"/>
        <scheme val="minor"/>
      </rPr>
      <t>Gjykata e Rrethit Gjyqësor</t>
    </r>
  </si>
  <si>
    <r>
      <rPr>
        <b/>
        <sz val="10"/>
        <color theme="1"/>
        <rFont val="Calibri"/>
        <family val="2"/>
        <scheme val="minor"/>
      </rPr>
      <t>Në pritje të gjykimit në fillim të periudhës</t>
    </r>
  </si>
  <si>
    <r>
      <rPr>
        <b/>
        <sz val="10"/>
        <color theme="1"/>
        <rFont val="Calibri"/>
        <family val="2"/>
        <scheme val="minor"/>
      </rPr>
      <t>Çështje të reja të paraqitura në gjykatë</t>
    </r>
  </si>
  <si>
    <r>
      <rPr>
        <b/>
        <sz val="10"/>
        <color theme="1"/>
        <rFont val="Calibri"/>
        <family val="2"/>
        <scheme val="minor"/>
      </rPr>
      <t>Çështje të gjykuara</t>
    </r>
  </si>
  <si>
    <r>
      <rPr>
        <b/>
        <sz val="10"/>
        <rFont val="Calibri"/>
        <family val="2"/>
        <scheme val="minor"/>
      </rPr>
      <t>Nr.</t>
    </r>
  </si>
  <si>
    <r>
      <rPr>
        <b/>
        <sz val="10"/>
        <rFont val="Calibri"/>
        <family val="2"/>
        <scheme val="minor"/>
      </rPr>
      <t>%</t>
    </r>
  </si>
  <si>
    <r>
      <rPr>
        <b/>
        <sz val="10"/>
        <rFont val="Calibri"/>
        <family val="2"/>
        <scheme val="minor"/>
      </rPr>
      <t>Dërguar për rigjykim</t>
    </r>
  </si>
  <si>
    <r>
      <rPr>
        <b/>
        <sz val="10"/>
        <rFont val="Calibri"/>
        <family val="2"/>
        <scheme val="minor"/>
      </rPr>
      <t>Të ndryshuara</t>
    </r>
  </si>
  <si>
    <r>
      <rPr>
        <b/>
        <sz val="10"/>
        <rFont val="Calibri"/>
        <family val="2"/>
        <scheme val="minor"/>
      </rPr>
      <t>Tjetër</t>
    </r>
  </si>
  <si>
    <r>
      <rPr>
        <b/>
        <sz val="10"/>
        <color theme="1"/>
        <rFont val="Calibri"/>
        <family val="2"/>
        <scheme val="minor"/>
      </rPr>
      <t>Në pritje të gjykimit në fund të periudhës</t>
    </r>
  </si>
  <si>
    <r>
      <rPr>
        <b/>
        <sz val="10"/>
        <color theme="1"/>
        <rFont val="Calibri"/>
        <family val="2"/>
        <scheme val="minor"/>
      </rPr>
      <t>Çështje të regjistruara gjithsej</t>
    </r>
  </si>
  <si>
    <r>
      <rPr>
        <b/>
        <sz val="10"/>
        <rFont val="Calibri"/>
        <family val="2"/>
      </rPr>
      <t>&lt; 6 muaj</t>
    </r>
  </si>
  <si>
    <r>
      <rPr>
        <b/>
        <sz val="10"/>
        <rFont val="Calibri"/>
        <family val="2"/>
      </rPr>
      <t>6-12 muaj</t>
    </r>
  </si>
  <si>
    <r>
      <rPr>
        <b/>
        <sz val="10"/>
        <rFont val="Calibri"/>
        <family val="2"/>
      </rPr>
      <t>1-2 vjet</t>
    </r>
  </si>
  <si>
    <r>
      <rPr>
        <b/>
        <sz val="10"/>
        <rFont val="Calibri"/>
        <family val="2"/>
      </rPr>
      <t>2-3 vjet</t>
    </r>
  </si>
  <si>
    <r>
      <rPr>
        <b/>
        <sz val="10"/>
        <rFont val="Calibri"/>
        <family val="2"/>
      </rPr>
      <t>3-5 vjet</t>
    </r>
  </si>
  <si>
    <r>
      <rPr>
        <b/>
        <sz val="10"/>
        <rFont val="Calibri"/>
        <family val="2"/>
      </rPr>
      <t>&gt; 5 vjet</t>
    </r>
  </si>
  <si>
    <t>Zgjidhje Martese</t>
  </si>
  <si>
    <t>B.3.1</t>
  </si>
  <si>
    <t>Faliment</t>
  </si>
  <si>
    <t>C.</t>
  </si>
  <si>
    <t>C.1</t>
  </si>
  <si>
    <t>C.2</t>
  </si>
  <si>
    <t>C.3</t>
  </si>
  <si>
    <t>D.</t>
  </si>
  <si>
    <t>GJITHSEJ (A+B)</t>
  </si>
  <si>
    <t>Çështje civile me palë kundërshtare (A.1+A.2+A.3+A.4)</t>
  </si>
  <si>
    <t>Lloji i çështjes</t>
  </si>
  <si>
    <t xml:space="preserve">Të përgjithshme civile me palë kundërshtare </t>
  </si>
  <si>
    <t xml:space="preserve">Familjare me palë kundërshtare </t>
  </si>
  <si>
    <t xml:space="preserve">Tregtare me palë kundërshtare </t>
  </si>
  <si>
    <t>Marrëdhënie pune</t>
  </si>
  <si>
    <t>Çështje civile pa palë kundërshtare (B.1+B.2+B.3)</t>
  </si>
  <si>
    <t xml:space="preserve">Të përgjithshme civile pa palë kundërshtare </t>
  </si>
  <si>
    <t>Familjare pa palë kundërshtare</t>
  </si>
  <si>
    <t xml:space="preserve">Tregtare pa palë kundërshtare </t>
  </si>
  <si>
    <t>SEANCAT GJYQËSORE</t>
  </si>
  <si>
    <t>Numri i seancave gjyqësore</t>
  </si>
  <si>
    <t>Numri i seancave gjyqësore për çështje</t>
  </si>
  <si>
    <t>Vrasje me dashje (Neni 76,77,78,78/a,79, 79/a,79/b,79/c,81,82,83)</t>
  </si>
  <si>
    <t>Vjedhje (neni 139, 140, 141)</t>
  </si>
  <si>
    <t>Dhuna në familje</t>
  </si>
  <si>
    <t>Krime të kryera nga ose ndaj të miturve</t>
  </si>
  <si>
    <t xml:space="preserve">Krime </t>
  </si>
  <si>
    <t>Kundërvajtje penale</t>
  </si>
  <si>
    <t>Kundërvjatje penale të kryera nga ose ndaj të miturve</t>
  </si>
  <si>
    <t>Çështje penale administrative</t>
  </si>
  <si>
    <t>Masa sigurimi</t>
  </si>
  <si>
    <t>Lirim me kusht</t>
  </si>
  <si>
    <t>Ekstradime</t>
  </si>
  <si>
    <t>Krime</t>
  </si>
  <si>
    <t xml:space="preserve">D. </t>
  </si>
  <si>
    <t xml:space="preserve">Çështje penale </t>
  </si>
  <si>
    <t>D.1</t>
  </si>
  <si>
    <t>D.2</t>
  </si>
  <si>
    <t>D.3</t>
  </si>
  <si>
    <t>Gjithsej civile (A+B)</t>
  </si>
  <si>
    <t>GJITHSEJ (C+D)</t>
  </si>
  <si>
    <t>Çështje civile me palë kundërshtare (A.1+A.2+A.3+A.4)(të apeluara ose të juridiksionit fillestar)</t>
  </si>
  <si>
    <t>Çështje civile pa palë kundërshtare (B.1+B.2+B.3)(të apeluara ose të juridiksionit fillestar)</t>
  </si>
  <si>
    <t>E.</t>
  </si>
  <si>
    <t>A.2.1</t>
  </si>
  <si>
    <t>A.1</t>
  </si>
  <si>
    <t>A.2</t>
  </si>
  <si>
    <t>A.3</t>
  </si>
  <si>
    <t>A.4</t>
  </si>
  <si>
    <t>B.2</t>
  </si>
  <si>
    <t>A.2.</t>
  </si>
  <si>
    <t>B.1</t>
  </si>
  <si>
    <t>B.3</t>
  </si>
  <si>
    <t>A.</t>
  </si>
  <si>
    <t>B.</t>
  </si>
  <si>
    <t>ÇËSHTJE CIVILE GJITHSEJ (A+B)</t>
  </si>
  <si>
    <t xml:space="preserve">B. </t>
  </si>
  <si>
    <t>Çështje civile</t>
  </si>
  <si>
    <t>Çështje penale</t>
  </si>
  <si>
    <t>Totali i çështjeve për gjyqtar</t>
  </si>
  <si>
    <t>Totali i   çështjeve të mbartura për gjyqtar</t>
  </si>
  <si>
    <t>Çështje të ligjit Antimafia</t>
  </si>
  <si>
    <t>ÇËSHTJE PENALE GJITHSEJ (A+B+C+D)</t>
  </si>
  <si>
    <t>D.4</t>
  </si>
  <si>
    <t>GJYKATA E APELIT  _________________________            PERIUDHA E REFERENCËS: NGA _______________ DERI NË _______________</t>
  </si>
  <si>
    <t>GJYKATA E APELIT _________________________            PERIUDHA E REFERENCËS: NGA _______________ DERI NË _______________</t>
  </si>
  <si>
    <t>Lënie në fuqi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</si>
</sst>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1" fontId="6" fillId="3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1" fontId="9" fillId="5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6" borderId="0" xfId="0" applyFill="1"/>
    <xf numFmtId="1" fontId="10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" fontId="10" fillId="4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" fontId="9" fillId="5" borderId="2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0" fillId="5" borderId="1" xfId="0" applyNumberFormat="1" applyFont="1" applyFill="1" applyBorder="1" applyAlignment="1">
      <alignment vertical="center"/>
    </xf>
    <xf numFmtId="1" fontId="10" fillId="5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13" xfId="0" quotePrefix="1" applyFont="1" applyBorder="1" applyAlignment="1">
      <alignment horizontal="left" vertical="center" wrapText="1"/>
    </xf>
    <xf numFmtId="0" fontId="5" fillId="0" borderId="14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quotePrefix="1" applyFont="1" applyBorder="1" applyAlignment="1">
      <alignment horizontal="left" vertical="center" wrapText="1"/>
    </xf>
    <xf numFmtId="0" fontId="3" fillId="0" borderId="14" xfId="0" quotePrefix="1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2" borderId="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AB27"/>
  <sheetViews>
    <sheetView zoomScale="85" zoomScaleNormal="85" workbookViewId="0">
      <pane xSplit="7" topLeftCell="H1" activePane="topRight" state="frozen"/>
      <selection activeCell="A4" sqref="A4"/>
      <selection pane="topRight" activeCell="B2" sqref="B2:L2"/>
    </sheetView>
  </sheetViews>
  <sheetFormatPr defaultRowHeight="15" x14ac:dyDescent="0.25"/>
  <cols>
    <col min="2" max="2" width="5.7109375" customWidth="1"/>
    <col min="3" max="7" width="9.28515625" customWidth="1"/>
    <col min="8" max="13" width="10.28515625" customWidth="1"/>
    <col min="14" max="14" width="5.7109375" customWidth="1"/>
    <col min="15" max="15" width="10.28515625" customWidth="1"/>
    <col min="16" max="16" width="5.7109375" customWidth="1"/>
    <col min="17" max="17" width="10.28515625" customWidth="1"/>
    <col min="18" max="18" width="5.7109375" customWidth="1"/>
    <col min="19" max="19" width="10.42578125" customWidth="1"/>
    <col min="20" max="20" width="5.7109375" customWidth="1"/>
    <col min="21" max="21" width="10.42578125" customWidth="1"/>
    <col min="22" max="27" width="10.28515625" customWidth="1"/>
  </cols>
  <sheetData>
    <row r="1" spans="1:28" x14ac:dyDescent="0.25">
      <c r="K1" s="67"/>
    </row>
    <row r="2" spans="1:28" ht="15" customHeight="1" x14ac:dyDescent="0.25">
      <c r="B2" s="114" t="s">
        <v>169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4"/>
      <c r="AB2" s="2"/>
    </row>
    <row r="3" spans="1:28" ht="15" customHeight="1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  <c r="U3" s="9"/>
      <c r="V3" s="1"/>
      <c r="W3" s="4"/>
      <c r="X3" s="4"/>
      <c r="Y3" s="4"/>
      <c r="Z3" s="4"/>
      <c r="AA3" s="4"/>
      <c r="AB3" s="2"/>
    </row>
    <row r="4" spans="1:28" ht="15" customHeight="1" x14ac:dyDescent="0.25">
      <c r="B4" s="117" t="s">
        <v>27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</row>
    <row r="5" spans="1:28" ht="15" customHeight="1" x14ac:dyDescent="0.2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</row>
    <row r="6" spans="1:28" ht="15" customHeight="1" x14ac:dyDescent="0.25">
      <c r="B6" s="109"/>
      <c r="C6" s="118" t="s">
        <v>115</v>
      </c>
      <c r="D6" s="119"/>
      <c r="E6" s="119"/>
      <c r="F6" s="119"/>
      <c r="G6" s="119"/>
      <c r="H6" s="118" t="s">
        <v>66</v>
      </c>
      <c r="I6" s="122"/>
      <c r="J6" s="122"/>
      <c r="K6" s="122"/>
      <c r="L6" s="122"/>
      <c r="M6" s="123" t="s">
        <v>10</v>
      </c>
      <c r="N6" s="124"/>
      <c r="O6" s="124"/>
      <c r="P6" s="125"/>
      <c r="Q6" s="125"/>
      <c r="R6" s="125"/>
      <c r="S6" s="125"/>
      <c r="T6" s="125"/>
      <c r="U6" s="125"/>
      <c r="V6" s="102" t="s">
        <v>72</v>
      </c>
      <c r="W6" s="102"/>
      <c r="X6" s="102"/>
      <c r="Y6" s="102"/>
      <c r="Z6" s="102" t="s">
        <v>124</v>
      </c>
      <c r="AA6" s="102"/>
    </row>
    <row r="7" spans="1:28" ht="15" customHeight="1" x14ac:dyDescent="0.25">
      <c r="B7" s="113"/>
      <c r="C7" s="120"/>
      <c r="D7" s="121"/>
      <c r="E7" s="121"/>
      <c r="F7" s="121"/>
      <c r="G7" s="121"/>
      <c r="H7" s="102" t="s">
        <v>67</v>
      </c>
      <c r="I7" s="102" t="s">
        <v>68</v>
      </c>
      <c r="J7" s="102" t="s">
        <v>69</v>
      </c>
      <c r="K7" s="102" t="s">
        <v>70</v>
      </c>
      <c r="L7" s="102" t="s">
        <v>71</v>
      </c>
      <c r="M7" s="103" t="s">
        <v>2</v>
      </c>
      <c r="N7" s="104"/>
      <c r="O7" s="103" t="s">
        <v>3</v>
      </c>
      <c r="P7" s="104"/>
      <c r="Q7" s="103" t="s">
        <v>4</v>
      </c>
      <c r="R7" s="104"/>
      <c r="S7" s="103" t="s">
        <v>22</v>
      </c>
      <c r="T7" s="104"/>
      <c r="U7" s="109" t="s">
        <v>5</v>
      </c>
      <c r="V7" s="109" t="s">
        <v>73</v>
      </c>
      <c r="W7" s="109" t="s">
        <v>1</v>
      </c>
      <c r="X7" s="109" t="s">
        <v>40</v>
      </c>
      <c r="Y7" s="109" t="s">
        <v>41</v>
      </c>
      <c r="Z7" s="102" t="s">
        <v>125</v>
      </c>
      <c r="AA7" s="102" t="s">
        <v>126</v>
      </c>
    </row>
    <row r="8" spans="1:28" x14ac:dyDescent="0.25">
      <c r="B8" s="113"/>
      <c r="C8" s="120"/>
      <c r="D8" s="121"/>
      <c r="E8" s="121"/>
      <c r="F8" s="121"/>
      <c r="G8" s="121"/>
      <c r="H8" s="102"/>
      <c r="I8" s="102"/>
      <c r="J8" s="102"/>
      <c r="K8" s="102"/>
      <c r="L8" s="102"/>
      <c r="M8" s="105"/>
      <c r="N8" s="106"/>
      <c r="O8" s="105"/>
      <c r="P8" s="106"/>
      <c r="Q8" s="105"/>
      <c r="R8" s="106"/>
      <c r="S8" s="105"/>
      <c r="T8" s="106"/>
      <c r="U8" s="110"/>
      <c r="V8" s="113"/>
      <c r="W8" s="113"/>
      <c r="X8" s="113"/>
      <c r="Y8" s="113"/>
      <c r="Z8" s="102"/>
      <c r="AA8" s="102"/>
    </row>
    <row r="9" spans="1:28" ht="15" customHeight="1" x14ac:dyDescent="0.25">
      <c r="B9" s="113"/>
      <c r="C9" s="120"/>
      <c r="D9" s="121"/>
      <c r="E9" s="121"/>
      <c r="F9" s="121"/>
      <c r="G9" s="121"/>
      <c r="H9" s="102"/>
      <c r="I9" s="102"/>
      <c r="J9" s="102"/>
      <c r="K9" s="102"/>
      <c r="L9" s="102"/>
      <c r="M9" s="105"/>
      <c r="N9" s="106"/>
      <c r="O9" s="105"/>
      <c r="P9" s="106"/>
      <c r="Q9" s="105"/>
      <c r="R9" s="106"/>
      <c r="S9" s="105"/>
      <c r="T9" s="106"/>
      <c r="U9" s="111"/>
      <c r="V9" s="113"/>
      <c r="W9" s="113"/>
      <c r="X9" s="113"/>
      <c r="Y9" s="113"/>
      <c r="Z9" s="102"/>
      <c r="AA9" s="102"/>
    </row>
    <row r="10" spans="1:28" x14ac:dyDescent="0.25">
      <c r="B10" s="113"/>
      <c r="C10" s="120"/>
      <c r="D10" s="121"/>
      <c r="E10" s="121"/>
      <c r="F10" s="121"/>
      <c r="G10" s="121"/>
      <c r="H10" s="102"/>
      <c r="I10" s="102"/>
      <c r="J10" s="102"/>
      <c r="K10" s="102"/>
      <c r="L10" s="102"/>
      <c r="M10" s="105"/>
      <c r="N10" s="106"/>
      <c r="O10" s="105"/>
      <c r="P10" s="106"/>
      <c r="Q10" s="105"/>
      <c r="R10" s="106"/>
      <c r="S10" s="105"/>
      <c r="T10" s="106"/>
      <c r="U10" s="111"/>
      <c r="V10" s="113"/>
      <c r="W10" s="113"/>
      <c r="X10" s="113"/>
      <c r="Y10" s="113"/>
      <c r="Z10" s="102"/>
      <c r="AA10" s="102"/>
    </row>
    <row r="11" spans="1:28" x14ac:dyDescent="0.25">
      <c r="B11" s="113"/>
      <c r="C11" s="120"/>
      <c r="D11" s="121"/>
      <c r="E11" s="121"/>
      <c r="F11" s="121"/>
      <c r="G11" s="121"/>
      <c r="H11" s="102"/>
      <c r="I11" s="102"/>
      <c r="J11" s="102"/>
      <c r="K11" s="102"/>
      <c r="L11" s="102"/>
      <c r="M11" s="107"/>
      <c r="N11" s="108"/>
      <c r="O11" s="107"/>
      <c r="P11" s="108"/>
      <c r="Q11" s="107"/>
      <c r="R11" s="108"/>
      <c r="S11" s="107"/>
      <c r="T11" s="108"/>
      <c r="U11" s="111"/>
      <c r="V11" s="113"/>
      <c r="W11" s="113"/>
      <c r="X11" s="113"/>
      <c r="Y11" s="113"/>
      <c r="Z11" s="102"/>
      <c r="AA11" s="102"/>
    </row>
    <row r="12" spans="1:28" x14ac:dyDescent="0.25">
      <c r="B12" s="113"/>
      <c r="C12" s="120"/>
      <c r="D12" s="121"/>
      <c r="E12" s="121"/>
      <c r="F12" s="121"/>
      <c r="G12" s="121"/>
      <c r="H12" s="102"/>
      <c r="I12" s="102"/>
      <c r="J12" s="102"/>
      <c r="K12" s="102"/>
      <c r="L12" s="102"/>
      <c r="M12" s="31" t="s">
        <v>54</v>
      </c>
      <c r="N12" s="28" t="s">
        <v>8</v>
      </c>
      <c r="O12" s="31" t="s">
        <v>54</v>
      </c>
      <c r="P12" s="28" t="s">
        <v>8</v>
      </c>
      <c r="Q12" s="31" t="s">
        <v>54</v>
      </c>
      <c r="R12" s="28" t="s">
        <v>8</v>
      </c>
      <c r="S12" s="31" t="s">
        <v>54</v>
      </c>
      <c r="T12" s="28" t="s">
        <v>8</v>
      </c>
      <c r="U12" s="112"/>
      <c r="V12" s="113"/>
      <c r="W12" s="113"/>
      <c r="X12" s="113"/>
      <c r="Y12" s="113"/>
      <c r="Z12" s="102"/>
      <c r="AA12" s="102"/>
    </row>
    <row r="13" spans="1:28" x14ac:dyDescent="0.25">
      <c r="B13" s="26"/>
      <c r="C13" s="32"/>
      <c r="D13" s="33"/>
      <c r="E13" s="33"/>
      <c r="F13" s="33"/>
      <c r="G13" s="33"/>
      <c r="H13" s="28">
        <v>1</v>
      </c>
      <c r="I13" s="28">
        <v>2</v>
      </c>
      <c r="J13" s="28">
        <v>3</v>
      </c>
      <c r="K13" s="28">
        <v>4</v>
      </c>
      <c r="L13" s="28">
        <v>5</v>
      </c>
      <c r="M13" s="28">
        <v>6</v>
      </c>
      <c r="N13" s="28">
        <v>7</v>
      </c>
      <c r="O13" s="28">
        <v>8</v>
      </c>
      <c r="P13" s="28">
        <v>9</v>
      </c>
      <c r="Q13" s="28">
        <v>10</v>
      </c>
      <c r="R13" s="28">
        <v>11</v>
      </c>
      <c r="S13" s="28">
        <v>12</v>
      </c>
      <c r="T13" s="28">
        <v>13</v>
      </c>
      <c r="U13" s="28">
        <v>14</v>
      </c>
      <c r="V13" s="28">
        <v>15</v>
      </c>
      <c r="W13" s="28">
        <v>16</v>
      </c>
      <c r="X13" s="28">
        <v>17</v>
      </c>
      <c r="Y13" s="28">
        <v>18</v>
      </c>
      <c r="Z13" s="28">
        <v>19</v>
      </c>
      <c r="AA13" s="28">
        <v>20</v>
      </c>
    </row>
    <row r="14" spans="1:28" s="79" customFormat="1" ht="29.1" customHeight="1" x14ac:dyDescent="0.25">
      <c r="A14" s="83"/>
      <c r="B14" s="34" t="s">
        <v>158</v>
      </c>
      <c r="C14" s="95" t="s">
        <v>146</v>
      </c>
      <c r="D14" s="95"/>
      <c r="E14" s="95"/>
      <c r="F14" s="95"/>
      <c r="G14" s="95"/>
      <c r="H14" s="51">
        <f>H15+H16+H18+H19</f>
        <v>0</v>
      </c>
      <c r="I14" s="51">
        <f>I15+I16+I18+I19</f>
        <v>0</v>
      </c>
      <c r="J14" s="51">
        <f>J15+J16+J18+J19</f>
        <v>0</v>
      </c>
      <c r="K14" s="51">
        <f>L14-J14</f>
        <v>0</v>
      </c>
      <c r="L14" s="51">
        <f t="shared" ref="L14:L24" si="0">H14+I14</f>
        <v>0</v>
      </c>
      <c r="M14" s="51">
        <f>M15+M16+M18+M19</f>
        <v>0</v>
      </c>
      <c r="N14" s="51" t="e">
        <f t="shared" ref="N14:N24" si="1">M14/J14*100</f>
        <v>#DIV/0!</v>
      </c>
      <c r="O14" s="51">
        <f>O15+O16+O18+O19</f>
        <v>0</v>
      </c>
      <c r="P14" s="51" t="e">
        <f t="shared" ref="P14:P24" si="2">O14/J14*100</f>
        <v>#DIV/0!</v>
      </c>
      <c r="Q14" s="51">
        <f>Q15+Q16+Q18+Q19</f>
        <v>0</v>
      </c>
      <c r="R14" s="51" t="e">
        <f t="shared" ref="R14:R24" si="3">Q14/J14*100</f>
        <v>#DIV/0!</v>
      </c>
      <c r="S14" s="51">
        <f>S15+S16+S18+S19</f>
        <v>0</v>
      </c>
      <c r="T14" s="51" t="e">
        <f t="shared" ref="T14:T24" si="4">S14/J14*100</f>
        <v>#DIV/0!</v>
      </c>
      <c r="U14" s="41"/>
      <c r="V14" s="51" t="e">
        <f>J14/I14*100</f>
        <v>#DIV/0!</v>
      </c>
      <c r="W14" s="51" t="e">
        <f t="shared" ref="W14:W25" si="5">K14/J14*365</f>
        <v>#DIV/0!</v>
      </c>
      <c r="X14" s="51">
        <f>X15+X16+X18+X19</f>
        <v>0</v>
      </c>
      <c r="Y14" s="51" t="e">
        <f t="shared" ref="Y14:Y25" si="6">X14/K14*100</f>
        <v>#DIV/0!</v>
      </c>
      <c r="Z14" s="51">
        <f>Z15+Z16+Z18+Z19</f>
        <v>0</v>
      </c>
      <c r="AA14" s="51" t="e">
        <f>Z14/J14</f>
        <v>#DIV/0!</v>
      </c>
    </row>
    <row r="15" spans="1:28" s="79" customFormat="1" ht="29.1" customHeight="1" x14ac:dyDescent="0.25">
      <c r="A15" s="83"/>
      <c r="B15" s="35" t="s">
        <v>150</v>
      </c>
      <c r="C15" s="92" t="s">
        <v>116</v>
      </c>
      <c r="D15" s="92"/>
      <c r="E15" s="92"/>
      <c r="F15" s="92"/>
      <c r="G15" s="92"/>
      <c r="H15" s="42"/>
      <c r="I15" s="42"/>
      <c r="J15" s="42"/>
      <c r="K15" s="52">
        <f t="shared" ref="K15:K25" si="7">L15-J15</f>
        <v>0</v>
      </c>
      <c r="L15" s="52">
        <f t="shared" si="0"/>
        <v>0</v>
      </c>
      <c r="M15" s="42"/>
      <c r="N15" s="52" t="e">
        <f t="shared" si="1"/>
        <v>#DIV/0!</v>
      </c>
      <c r="O15" s="42"/>
      <c r="P15" s="52" t="e">
        <f t="shared" si="2"/>
        <v>#DIV/0!</v>
      </c>
      <c r="Q15" s="42"/>
      <c r="R15" s="52" t="e">
        <f t="shared" si="3"/>
        <v>#DIV/0!</v>
      </c>
      <c r="S15" s="42"/>
      <c r="T15" s="52" t="e">
        <f t="shared" si="4"/>
        <v>#DIV/0!</v>
      </c>
      <c r="U15" s="42"/>
      <c r="V15" s="52" t="e">
        <f t="shared" ref="V15:V25" si="8">J15/I15*100</f>
        <v>#DIV/0!</v>
      </c>
      <c r="W15" s="52" t="e">
        <f t="shared" si="5"/>
        <v>#DIV/0!</v>
      </c>
      <c r="X15" s="42"/>
      <c r="Y15" s="52" t="e">
        <f t="shared" si="6"/>
        <v>#DIV/0!</v>
      </c>
      <c r="Z15" s="42"/>
      <c r="AA15" s="52" t="e">
        <f t="shared" ref="AA15:AA25" si="9">Z15/J15</f>
        <v>#DIV/0!</v>
      </c>
    </row>
    <row r="16" spans="1:28" s="79" customFormat="1" ht="29.1" customHeight="1" x14ac:dyDescent="0.25">
      <c r="A16" s="83"/>
      <c r="B16" s="35" t="s">
        <v>151</v>
      </c>
      <c r="C16" s="92" t="s">
        <v>117</v>
      </c>
      <c r="D16" s="92"/>
      <c r="E16" s="92"/>
      <c r="F16" s="92"/>
      <c r="G16" s="92"/>
      <c r="H16" s="42"/>
      <c r="I16" s="42"/>
      <c r="J16" s="42"/>
      <c r="K16" s="52">
        <f t="shared" si="7"/>
        <v>0</v>
      </c>
      <c r="L16" s="52">
        <f t="shared" si="0"/>
        <v>0</v>
      </c>
      <c r="M16" s="42"/>
      <c r="N16" s="52" t="e">
        <f t="shared" si="1"/>
        <v>#DIV/0!</v>
      </c>
      <c r="O16" s="42"/>
      <c r="P16" s="52" t="e">
        <f t="shared" si="2"/>
        <v>#DIV/0!</v>
      </c>
      <c r="Q16" s="42"/>
      <c r="R16" s="52" t="e">
        <f t="shared" si="3"/>
        <v>#DIV/0!</v>
      </c>
      <c r="S16" s="42"/>
      <c r="T16" s="52" t="e">
        <f t="shared" si="4"/>
        <v>#DIV/0!</v>
      </c>
      <c r="U16" s="42"/>
      <c r="V16" s="52" t="e">
        <f t="shared" si="8"/>
        <v>#DIV/0!</v>
      </c>
      <c r="W16" s="52" t="e">
        <f t="shared" si="5"/>
        <v>#DIV/0!</v>
      </c>
      <c r="X16" s="42"/>
      <c r="Y16" s="52" t="e">
        <f t="shared" si="6"/>
        <v>#DIV/0!</v>
      </c>
      <c r="Z16" s="42"/>
      <c r="AA16" s="52" t="e">
        <f t="shared" si="9"/>
        <v>#DIV/0!</v>
      </c>
    </row>
    <row r="17" spans="1:27" s="80" customFormat="1" ht="29.1" customHeight="1" x14ac:dyDescent="0.25">
      <c r="A17" s="84"/>
      <c r="B17" s="36" t="s">
        <v>149</v>
      </c>
      <c r="C17" s="93" t="s">
        <v>105</v>
      </c>
      <c r="D17" s="93"/>
      <c r="E17" s="93"/>
      <c r="F17" s="93"/>
      <c r="G17" s="93"/>
      <c r="H17" s="43"/>
      <c r="I17" s="43"/>
      <c r="J17" s="43"/>
      <c r="K17" s="54">
        <f t="shared" si="7"/>
        <v>0</v>
      </c>
      <c r="L17" s="54">
        <f t="shared" si="0"/>
        <v>0</v>
      </c>
      <c r="M17" s="43"/>
      <c r="N17" s="54" t="e">
        <f t="shared" si="1"/>
        <v>#DIV/0!</v>
      </c>
      <c r="O17" s="43"/>
      <c r="P17" s="54" t="e">
        <f t="shared" si="2"/>
        <v>#DIV/0!</v>
      </c>
      <c r="Q17" s="43"/>
      <c r="R17" s="54" t="e">
        <f t="shared" si="3"/>
        <v>#DIV/0!</v>
      </c>
      <c r="S17" s="43"/>
      <c r="T17" s="54" t="e">
        <f t="shared" si="4"/>
        <v>#DIV/0!</v>
      </c>
      <c r="U17" s="43"/>
      <c r="V17" s="54" t="e">
        <f t="shared" si="8"/>
        <v>#DIV/0!</v>
      </c>
      <c r="W17" s="54" t="e">
        <f t="shared" si="5"/>
        <v>#DIV/0!</v>
      </c>
      <c r="X17" s="43"/>
      <c r="Y17" s="54" t="e">
        <f t="shared" si="6"/>
        <v>#DIV/0!</v>
      </c>
      <c r="Z17" s="43"/>
      <c r="AA17" s="54" t="e">
        <f t="shared" si="9"/>
        <v>#DIV/0!</v>
      </c>
    </row>
    <row r="18" spans="1:27" s="79" customFormat="1" ht="29.1" customHeight="1" x14ac:dyDescent="0.25">
      <c r="A18" s="83"/>
      <c r="B18" s="35" t="s">
        <v>152</v>
      </c>
      <c r="C18" s="92" t="s">
        <v>118</v>
      </c>
      <c r="D18" s="92"/>
      <c r="E18" s="92"/>
      <c r="F18" s="92"/>
      <c r="G18" s="92"/>
      <c r="H18" s="42"/>
      <c r="I18" s="42"/>
      <c r="J18" s="42"/>
      <c r="K18" s="52">
        <f t="shared" si="7"/>
        <v>0</v>
      </c>
      <c r="L18" s="52">
        <f t="shared" si="0"/>
        <v>0</v>
      </c>
      <c r="M18" s="42"/>
      <c r="N18" s="52" t="e">
        <f t="shared" si="1"/>
        <v>#DIV/0!</v>
      </c>
      <c r="O18" s="42"/>
      <c r="P18" s="52" t="e">
        <f t="shared" si="2"/>
        <v>#DIV/0!</v>
      </c>
      <c r="Q18" s="42"/>
      <c r="R18" s="52" t="e">
        <f t="shared" si="3"/>
        <v>#DIV/0!</v>
      </c>
      <c r="S18" s="42"/>
      <c r="T18" s="52" t="e">
        <f t="shared" si="4"/>
        <v>#DIV/0!</v>
      </c>
      <c r="U18" s="42"/>
      <c r="V18" s="52" t="e">
        <f t="shared" si="8"/>
        <v>#DIV/0!</v>
      </c>
      <c r="W18" s="52" t="e">
        <f t="shared" si="5"/>
        <v>#DIV/0!</v>
      </c>
      <c r="X18" s="42"/>
      <c r="Y18" s="52" t="e">
        <f t="shared" si="6"/>
        <v>#DIV/0!</v>
      </c>
      <c r="Z18" s="42"/>
      <c r="AA18" s="52" t="e">
        <f t="shared" si="9"/>
        <v>#DIV/0!</v>
      </c>
    </row>
    <row r="19" spans="1:27" s="79" customFormat="1" ht="29.1" customHeight="1" x14ac:dyDescent="0.25">
      <c r="A19" s="83"/>
      <c r="B19" s="35" t="s">
        <v>153</v>
      </c>
      <c r="C19" s="92" t="s">
        <v>119</v>
      </c>
      <c r="D19" s="92"/>
      <c r="E19" s="92"/>
      <c r="F19" s="92"/>
      <c r="G19" s="92"/>
      <c r="H19" s="42"/>
      <c r="I19" s="42"/>
      <c r="J19" s="42"/>
      <c r="K19" s="52">
        <f t="shared" si="7"/>
        <v>0</v>
      </c>
      <c r="L19" s="52">
        <f t="shared" si="0"/>
        <v>0</v>
      </c>
      <c r="M19" s="42"/>
      <c r="N19" s="52" t="e">
        <f t="shared" si="1"/>
        <v>#DIV/0!</v>
      </c>
      <c r="O19" s="42"/>
      <c r="P19" s="52" t="e">
        <f t="shared" si="2"/>
        <v>#DIV/0!</v>
      </c>
      <c r="Q19" s="42"/>
      <c r="R19" s="52" t="e">
        <f t="shared" si="3"/>
        <v>#DIV/0!</v>
      </c>
      <c r="S19" s="42"/>
      <c r="T19" s="52" t="e">
        <f t="shared" si="4"/>
        <v>#DIV/0!</v>
      </c>
      <c r="U19" s="42"/>
      <c r="V19" s="52" t="e">
        <f t="shared" si="8"/>
        <v>#DIV/0!</v>
      </c>
      <c r="W19" s="52" t="e">
        <f t="shared" si="5"/>
        <v>#DIV/0!</v>
      </c>
      <c r="X19" s="42"/>
      <c r="Y19" s="52" t="e">
        <f t="shared" si="6"/>
        <v>#DIV/0!</v>
      </c>
      <c r="Z19" s="42"/>
      <c r="AA19" s="52" t="e">
        <f t="shared" si="9"/>
        <v>#DIV/0!</v>
      </c>
    </row>
    <row r="20" spans="1:27" s="79" customFormat="1" ht="29.1" customHeight="1" x14ac:dyDescent="0.25">
      <c r="A20" s="83"/>
      <c r="B20" s="34" t="s">
        <v>159</v>
      </c>
      <c r="C20" s="95" t="s">
        <v>147</v>
      </c>
      <c r="D20" s="95"/>
      <c r="E20" s="95"/>
      <c r="F20" s="95"/>
      <c r="G20" s="95"/>
      <c r="H20" s="51">
        <f>H21+H22+H23</f>
        <v>0</v>
      </c>
      <c r="I20" s="51">
        <f>I21+I22+I23</f>
        <v>0</v>
      </c>
      <c r="J20" s="51">
        <f>J21+J22+J23</f>
        <v>0</v>
      </c>
      <c r="K20" s="51">
        <f t="shared" si="7"/>
        <v>0</v>
      </c>
      <c r="L20" s="51">
        <f t="shared" si="0"/>
        <v>0</v>
      </c>
      <c r="M20" s="51">
        <f>M21+M22+M23</f>
        <v>0</v>
      </c>
      <c r="N20" s="51" t="e">
        <f t="shared" si="1"/>
        <v>#DIV/0!</v>
      </c>
      <c r="O20" s="51">
        <f>O21+O22+O23</f>
        <v>0</v>
      </c>
      <c r="P20" s="51" t="e">
        <f t="shared" si="2"/>
        <v>#DIV/0!</v>
      </c>
      <c r="Q20" s="51">
        <f>Q21+Q22+Q23</f>
        <v>0</v>
      </c>
      <c r="R20" s="51" t="e">
        <f t="shared" si="3"/>
        <v>#DIV/0!</v>
      </c>
      <c r="S20" s="51">
        <f>S21+S22+S23</f>
        <v>0</v>
      </c>
      <c r="T20" s="51" t="e">
        <f t="shared" si="4"/>
        <v>#DIV/0!</v>
      </c>
      <c r="U20" s="41"/>
      <c r="V20" s="51" t="e">
        <f t="shared" si="8"/>
        <v>#DIV/0!</v>
      </c>
      <c r="W20" s="51" t="e">
        <f t="shared" si="5"/>
        <v>#DIV/0!</v>
      </c>
      <c r="X20" s="51">
        <f>X21+X22+X23</f>
        <v>0</v>
      </c>
      <c r="Y20" s="51" t="e">
        <f t="shared" si="6"/>
        <v>#DIV/0!</v>
      </c>
      <c r="Z20" s="51">
        <f>Z21+Z22+Z23</f>
        <v>0</v>
      </c>
      <c r="AA20" s="51" t="e">
        <f t="shared" si="9"/>
        <v>#DIV/0!</v>
      </c>
    </row>
    <row r="21" spans="1:27" s="79" customFormat="1" ht="29.1" customHeight="1" x14ac:dyDescent="0.25">
      <c r="A21" s="83"/>
      <c r="B21" s="35" t="s">
        <v>156</v>
      </c>
      <c r="C21" s="92" t="s">
        <v>121</v>
      </c>
      <c r="D21" s="92"/>
      <c r="E21" s="92"/>
      <c r="F21" s="92"/>
      <c r="G21" s="92"/>
      <c r="H21" s="42"/>
      <c r="I21" s="42"/>
      <c r="J21" s="42"/>
      <c r="K21" s="52">
        <f t="shared" si="7"/>
        <v>0</v>
      </c>
      <c r="L21" s="52">
        <f t="shared" si="0"/>
        <v>0</v>
      </c>
      <c r="M21" s="42"/>
      <c r="N21" s="52" t="e">
        <f t="shared" si="1"/>
        <v>#DIV/0!</v>
      </c>
      <c r="O21" s="42"/>
      <c r="P21" s="52" t="e">
        <f t="shared" si="2"/>
        <v>#DIV/0!</v>
      </c>
      <c r="Q21" s="42"/>
      <c r="R21" s="52" t="e">
        <f t="shared" si="3"/>
        <v>#DIV/0!</v>
      </c>
      <c r="S21" s="42"/>
      <c r="T21" s="52" t="e">
        <f t="shared" si="4"/>
        <v>#DIV/0!</v>
      </c>
      <c r="U21" s="42"/>
      <c r="V21" s="52" t="e">
        <f t="shared" si="8"/>
        <v>#DIV/0!</v>
      </c>
      <c r="W21" s="52" t="e">
        <f t="shared" si="5"/>
        <v>#DIV/0!</v>
      </c>
      <c r="X21" s="42"/>
      <c r="Y21" s="52" t="e">
        <f t="shared" si="6"/>
        <v>#DIV/0!</v>
      </c>
      <c r="Z21" s="42"/>
      <c r="AA21" s="52" t="e">
        <f t="shared" si="9"/>
        <v>#DIV/0!</v>
      </c>
    </row>
    <row r="22" spans="1:27" s="79" customFormat="1" ht="29.1" customHeight="1" x14ac:dyDescent="0.25">
      <c r="A22" s="83"/>
      <c r="B22" s="35" t="s">
        <v>154</v>
      </c>
      <c r="C22" s="92" t="s">
        <v>122</v>
      </c>
      <c r="D22" s="92"/>
      <c r="E22" s="92"/>
      <c r="F22" s="92"/>
      <c r="G22" s="92"/>
      <c r="H22" s="42"/>
      <c r="I22" s="42"/>
      <c r="J22" s="42"/>
      <c r="K22" s="52">
        <f t="shared" si="7"/>
        <v>0</v>
      </c>
      <c r="L22" s="52">
        <f t="shared" si="0"/>
        <v>0</v>
      </c>
      <c r="M22" s="42"/>
      <c r="N22" s="52" t="e">
        <f t="shared" si="1"/>
        <v>#DIV/0!</v>
      </c>
      <c r="O22" s="42"/>
      <c r="P22" s="52" t="e">
        <f t="shared" si="2"/>
        <v>#DIV/0!</v>
      </c>
      <c r="Q22" s="42"/>
      <c r="R22" s="52" t="e">
        <f t="shared" si="3"/>
        <v>#DIV/0!</v>
      </c>
      <c r="S22" s="42"/>
      <c r="T22" s="52" t="e">
        <f t="shared" si="4"/>
        <v>#DIV/0!</v>
      </c>
      <c r="U22" s="42"/>
      <c r="V22" s="52" t="e">
        <f t="shared" si="8"/>
        <v>#DIV/0!</v>
      </c>
      <c r="W22" s="52" t="e">
        <f t="shared" si="5"/>
        <v>#DIV/0!</v>
      </c>
      <c r="X22" s="42"/>
      <c r="Y22" s="52" t="e">
        <f t="shared" si="6"/>
        <v>#DIV/0!</v>
      </c>
      <c r="Z22" s="42"/>
      <c r="AA22" s="52" t="e">
        <f t="shared" si="9"/>
        <v>#DIV/0!</v>
      </c>
    </row>
    <row r="23" spans="1:27" s="79" customFormat="1" ht="29.1" customHeight="1" x14ac:dyDescent="0.25">
      <c r="A23" s="83"/>
      <c r="B23" s="35" t="s">
        <v>157</v>
      </c>
      <c r="C23" s="96" t="s">
        <v>123</v>
      </c>
      <c r="D23" s="97"/>
      <c r="E23" s="97"/>
      <c r="F23" s="97"/>
      <c r="G23" s="98"/>
      <c r="H23" s="42"/>
      <c r="I23" s="42"/>
      <c r="J23" s="42"/>
      <c r="K23" s="52">
        <f t="shared" si="7"/>
        <v>0</v>
      </c>
      <c r="L23" s="52">
        <f t="shared" si="0"/>
        <v>0</v>
      </c>
      <c r="M23" s="42"/>
      <c r="N23" s="52" t="e">
        <f t="shared" si="1"/>
        <v>#DIV/0!</v>
      </c>
      <c r="O23" s="42"/>
      <c r="P23" s="52" t="e">
        <f t="shared" si="2"/>
        <v>#DIV/0!</v>
      </c>
      <c r="Q23" s="42"/>
      <c r="R23" s="52" t="e">
        <f t="shared" si="3"/>
        <v>#DIV/0!</v>
      </c>
      <c r="S23" s="42"/>
      <c r="T23" s="52" t="e">
        <f t="shared" si="4"/>
        <v>#DIV/0!</v>
      </c>
      <c r="U23" s="42"/>
      <c r="V23" s="52" t="e">
        <f t="shared" si="8"/>
        <v>#DIV/0!</v>
      </c>
      <c r="W23" s="52" t="e">
        <f t="shared" si="5"/>
        <v>#DIV/0!</v>
      </c>
      <c r="X23" s="42"/>
      <c r="Y23" s="52" t="e">
        <f t="shared" si="6"/>
        <v>#DIV/0!</v>
      </c>
      <c r="Z23" s="42"/>
      <c r="AA23" s="52" t="e">
        <f t="shared" si="9"/>
        <v>#DIV/0!</v>
      </c>
    </row>
    <row r="24" spans="1:27" s="80" customFormat="1" ht="29.1" customHeight="1" x14ac:dyDescent="0.25">
      <c r="A24" s="84"/>
      <c r="B24" s="36" t="s">
        <v>106</v>
      </c>
      <c r="C24" s="99" t="s">
        <v>107</v>
      </c>
      <c r="D24" s="100"/>
      <c r="E24" s="100"/>
      <c r="F24" s="100"/>
      <c r="G24" s="101"/>
      <c r="H24" s="43"/>
      <c r="I24" s="43"/>
      <c r="J24" s="43"/>
      <c r="K24" s="54">
        <f t="shared" si="7"/>
        <v>0</v>
      </c>
      <c r="L24" s="54">
        <f t="shared" si="0"/>
        <v>0</v>
      </c>
      <c r="M24" s="43"/>
      <c r="N24" s="54" t="e">
        <f t="shared" si="1"/>
        <v>#DIV/0!</v>
      </c>
      <c r="O24" s="43"/>
      <c r="P24" s="54" t="e">
        <f t="shared" si="2"/>
        <v>#DIV/0!</v>
      </c>
      <c r="Q24" s="43"/>
      <c r="R24" s="54" t="e">
        <f t="shared" si="3"/>
        <v>#DIV/0!</v>
      </c>
      <c r="S24" s="43"/>
      <c r="T24" s="54" t="e">
        <f t="shared" si="4"/>
        <v>#DIV/0!</v>
      </c>
      <c r="U24" s="43"/>
      <c r="V24" s="54" t="e">
        <f t="shared" si="8"/>
        <v>#DIV/0!</v>
      </c>
      <c r="W24" s="54" t="e">
        <f t="shared" si="5"/>
        <v>#DIV/0!</v>
      </c>
      <c r="X24" s="43"/>
      <c r="Y24" s="54" t="e">
        <f t="shared" si="6"/>
        <v>#DIV/0!</v>
      </c>
      <c r="Z24" s="43"/>
      <c r="AA24" s="54" t="e">
        <f t="shared" si="9"/>
        <v>#DIV/0!</v>
      </c>
    </row>
    <row r="25" spans="1:27" s="79" customFormat="1" ht="29.1" customHeight="1" x14ac:dyDescent="0.25">
      <c r="A25" s="83"/>
      <c r="B25" s="37" t="s">
        <v>108</v>
      </c>
      <c r="C25" s="94" t="s">
        <v>160</v>
      </c>
      <c r="D25" s="94"/>
      <c r="E25" s="94"/>
      <c r="F25" s="94"/>
      <c r="G25" s="94"/>
      <c r="H25" s="53">
        <f>H14+H20</f>
        <v>0</v>
      </c>
      <c r="I25" s="53">
        <f>I14+I20</f>
        <v>0</v>
      </c>
      <c r="J25" s="53">
        <f>J14+J20</f>
        <v>0</v>
      </c>
      <c r="K25" s="53">
        <f t="shared" si="7"/>
        <v>0</v>
      </c>
      <c r="L25" s="53">
        <f>H25+I25</f>
        <v>0</v>
      </c>
      <c r="M25" s="53">
        <f>M14+M20</f>
        <v>0</v>
      </c>
      <c r="N25" s="53" t="e">
        <f>M25/J25*100</f>
        <v>#DIV/0!</v>
      </c>
      <c r="O25" s="53">
        <f>O14+O20</f>
        <v>0</v>
      </c>
      <c r="P25" s="53" t="e">
        <f>O25/J25*100</f>
        <v>#DIV/0!</v>
      </c>
      <c r="Q25" s="53">
        <f>Q14+Q20</f>
        <v>0</v>
      </c>
      <c r="R25" s="53" t="e">
        <f>Q25/J25*100</f>
        <v>#DIV/0!</v>
      </c>
      <c r="S25" s="53">
        <f>S14+S20</f>
        <v>0</v>
      </c>
      <c r="T25" s="53" t="e">
        <f>S25/J25*100</f>
        <v>#DIV/0!</v>
      </c>
      <c r="U25" s="44"/>
      <c r="V25" s="53" t="e">
        <f t="shared" si="8"/>
        <v>#DIV/0!</v>
      </c>
      <c r="W25" s="53" t="e">
        <f t="shared" si="5"/>
        <v>#DIV/0!</v>
      </c>
      <c r="X25" s="53">
        <f>X14+X20</f>
        <v>0</v>
      </c>
      <c r="Y25" s="53" t="e">
        <f t="shared" si="6"/>
        <v>#DIV/0!</v>
      </c>
      <c r="Z25" s="53">
        <f>Z14+Z20</f>
        <v>0</v>
      </c>
      <c r="AA25" s="53" t="e">
        <f t="shared" si="9"/>
        <v>#DIV/0!</v>
      </c>
    </row>
    <row r="27" spans="1:27" x14ac:dyDescent="0.25">
      <c r="B27" t="s">
        <v>55</v>
      </c>
    </row>
  </sheetData>
  <mergeCells count="37">
    <mergeCell ref="B2:L2"/>
    <mergeCell ref="M2:Z2"/>
    <mergeCell ref="B4:AA5"/>
    <mergeCell ref="B6:B12"/>
    <mergeCell ref="C6:G12"/>
    <mergeCell ref="H6:L6"/>
    <mergeCell ref="V6:Y6"/>
    <mergeCell ref="Z6:AA6"/>
    <mergeCell ref="H7:H12"/>
    <mergeCell ref="I7:I12"/>
    <mergeCell ref="K7:K12"/>
    <mergeCell ref="L7:L12"/>
    <mergeCell ref="Q7:R11"/>
    <mergeCell ref="M6:U6"/>
    <mergeCell ref="AA7:AA12"/>
    <mergeCell ref="Y7:Y12"/>
    <mergeCell ref="C14:G14"/>
    <mergeCell ref="C15:G15"/>
    <mergeCell ref="V7:V12"/>
    <mergeCell ref="W7:W12"/>
    <mergeCell ref="X7:X12"/>
    <mergeCell ref="Z7:Z12"/>
    <mergeCell ref="O7:P11"/>
    <mergeCell ref="M7:N11"/>
    <mergeCell ref="S7:T11"/>
    <mergeCell ref="J7:J12"/>
    <mergeCell ref="U7:U12"/>
    <mergeCell ref="C16:G16"/>
    <mergeCell ref="C17:G17"/>
    <mergeCell ref="C25:G25"/>
    <mergeCell ref="C18:G18"/>
    <mergeCell ref="C20:G20"/>
    <mergeCell ref="C21:G21"/>
    <mergeCell ref="C22:G22"/>
    <mergeCell ref="C23:G23"/>
    <mergeCell ref="C19:G19"/>
    <mergeCell ref="C24:G24"/>
  </mergeCells>
  <pageMargins left="0.7" right="0.7" top="0.75" bottom="0.75" header="0.3" footer="0.3"/>
  <pageSetup paperSize="8" scale="77" orientation="landscape" r:id="rId1"/>
  <ignoredErrors>
    <ignoredError sqref="U17 V14:W18 V25:W25 AA25 AA14:AA18 V19:W19 AA19 V20:W23 AA20:AA23" evalError="1" calculatedColumn="1"/>
    <ignoredError sqref="N14:N16 R14:R16 N17:S17 P14:P16 P25:T25 Y25 R18:R23 T14:T23 P18:P23 N25 Y14:Y23 N18:N23" evalError="1" formula="1" calculatedColumn="1"/>
    <ignoredError sqref="L25 O25 O14:O16 Q14:Q16 S14:S16 O18 Q18 S18 O19 Q19 S19 O20:O23 Q20:Q23 S20:S23" formula="1"/>
    <ignoredError sqref="N24 P24 R24 T24 V24:W24 Y24 AA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AB33"/>
  <sheetViews>
    <sheetView zoomScale="110" zoomScaleNormal="110" workbookViewId="0">
      <pane xSplit="7" topLeftCell="H1" activePane="topRight" state="frozen"/>
      <selection pane="topRight" activeCell="B2" sqref="B2:AA2"/>
    </sheetView>
  </sheetViews>
  <sheetFormatPr defaultRowHeight="15" x14ac:dyDescent="0.25"/>
  <cols>
    <col min="2" max="2" width="3.7109375" customWidth="1"/>
    <col min="3" max="7" width="6.7109375" customWidth="1"/>
    <col min="8" max="13" width="10.28515625" customWidth="1"/>
    <col min="14" max="14" width="5.7109375" customWidth="1"/>
    <col min="15" max="15" width="10.28515625" customWidth="1"/>
    <col min="16" max="16" width="5.7109375" customWidth="1"/>
    <col min="17" max="17" width="10.28515625" customWidth="1"/>
    <col min="18" max="18" width="5.7109375" customWidth="1"/>
    <col min="19" max="19" width="10.28515625" customWidth="1"/>
    <col min="20" max="20" width="5.7109375" customWidth="1"/>
    <col min="21" max="21" width="10.42578125" customWidth="1"/>
    <col min="22" max="27" width="10.28515625" customWidth="1"/>
  </cols>
  <sheetData>
    <row r="2" spans="2:28" ht="15" customHeight="1" x14ac:dyDescent="0.25">
      <c r="B2" s="114" t="s">
        <v>170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2"/>
    </row>
    <row r="3" spans="2:28" ht="15" customHeight="1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  <c r="U3" s="9"/>
      <c r="V3" s="1"/>
      <c r="W3" s="4"/>
      <c r="X3" s="4"/>
      <c r="Y3" s="8"/>
      <c r="Z3" s="8"/>
      <c r="AA3" s="8"/>
      <c r="AB3" s="2"/>
    </row>
    <row r="4" spans="2:28" ht="15" customHeight="1" x14ac:dyDescent="0.25">
      <c r="B4" s="117" t="s">
        <v>35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</row>
    <row r="5" spans="2:28" ht="15" customHeight="1" x14ac:dyDescent="0.2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</row>
    <row r="6" spans="2:28" ht="15" customHeight="1" x14ac:dyDescent="0.25">
      <c r="B6" s="109"/>
      <c r="C6" s="118" t="s">
        <v>28</v>
      </c>
      <c r="D6" s="122"/>
      <c r="E6" s="122"/>
      <c r="F6" s="122"/>
      <c r="G6" s="104"/>
      <c r="H6" s="118" t="s">
        <v>74</v>
      </c>
      <c r="I6" s="122"/>
      <c r="J6" s="122"/>
      <c r="K6" s="122"/>
      <c r="L6" s="122"/>
      <c r="M6" s="123" t="s">
        <v>10</v>
      </c>
      <c r="N6" s="124"/>
      <c r="O6" s="124"/>
      <c r="P6" s="125"/>
      <c r="Q6" s="125"/>
      <c r="R6" s="125"/>
      <c r="S6" s="125"/>
      <c r="T6" s="125"/>
      <c r="U6" s="125"/>
      <c r="V6" s="123" t="s">
        <v>80</v>
      </c>
      <c r="W6" s="124"/>
      <c r="X6" s="124"/>
      <c r="Y6" s="127"/>
      <c r="Z6" s="102" t="s">
        <v>6</v>
      </c>
      <c r="AA6" s="102"/>
    </row>
    <row r="7" spans="2:28" ht="15" customHeight="1" x14ac:dyDescent="0.25">
      <c r="B7" s="130"/>
      <c r="C7" s="105"/>
      <c r="D7" s="128"/>
      <c r="E7" s="128"/>
      <c r="F7" s="128"/>
      <c r="G7" s="106"/>
      <c r="H7" s="102" t="s">
        <v>75</v>
      </c>
      <c r="I7" s="102" t="s">
        <v>76</v>
      </c>
      <c r="J7" s="102" t="s">
        <v>77</v>
      </c>
      <c r="K7" s="102" t="s">
        <v>78</v>
      </c>
      <c r="L7" s="102" t="s">
        <v>79</v>
      </c>
      <c r="M7" s="103" t="s">
        <v>2</v>
      </c>
      <c r="N7" s="104"/>
      <c r="O7" s="103" t="s">
        <v>3</v>
      </c>
      <c r="P7" s="104"/>
      <c r="Q7" s="103" t="s">
        <v>4</v>
      </c>
      <c r="R7" s="104"/>
      <c r="S7" s="103" t="s">
        <v>22</v>
      </c>
      <c r="T7" s="104"/>
      <c r="U7" s="109" t="s">
        <v>5</v>
      </c>
      <c r="V7" s="109" t="s">
        <v>81</v>
      </c>
      <c r="W7" s="109" t="s">
        <v>1</v>
      </c>
      <c r="X7" s="109" t="s">
        <v>25</v>
      </c>
      <c r="Y7" s="109" t="s">
        <v>65</v>
      </c>
      <c r="Z7" s="109" t="s">
        <v>7</v>
      </c>
      <c r="AA7" s="109" t="s">
        <v>13</v>
      </c>
    </row>
    <row r="8" spans="2:28" x14ac:dyDescent="0.25">
      <c r="B8" s="130"/>
      <c r="C8" s="105"/>
      <c r="D8" s="128"/>
      <c r="E8" s="128"/>
      <c r="F8" s="128"/>
      <c r="G8" s="106"/>
      <c r="H8" s="102"/>
      <c r="I8" s="102"/>
      <c r="J8" s="102"/>
      <c r="K8" s="102"/>
      <c r="L8" s="102"/>
      <c r="M8" s="105"/>
      <c r="N8" s="106"/>
      <c r="O8" s="105"/>
      <c r="P8" s="106"/>
      <c r="Q8" s="105"/>
      <c r="R8" s="106"/>
      <c r="S8" s="105"/>
      <c r="T8" s="106"/>
      <c r="U8" s="110"/>
      <c r="V8" s="113"/>
      <c r="W8" s="113"/>
      <c r="X8" s="113"/>
      <c r="Y8" s="113"/>
      <c r="Z8" s="113"/>
      <c r="AA8" s="113"/>
    </row>
    <row r="9" spans="2:28" ht="15" customHeight="1" x14ac:dyDescent="0.25">
      <c r="B9" s="130"/>
      <c r="C9" s="105"/>
      <c r="D9" s="128"/>
      <c r="E9" s="128"/>
      <c r="F9" s="128"/>
      <c r="G9" s="106"/>
      <c r="H9" s="102"/>
      <c r="I9" s="102"/>
      <c r="J9" s="102" t="s">
        <v>14</v>
      </c>
      <c r="K9" s="102"/>
      <c r="L9" s="102"/>
      <c r="M9" s="105"/>
      <c r="N9" s="106"/>
      <c r="O9" s="105"/>
      <c r="P9" s="106"/>
      <c r="Q9" s="105"/>
      <c r="R9" s="106"/>
      <c r="S9" s="105"/>
      <c r="T9" s="106"/>
      <c r="U9" s="111"/>
      <c r="V9" s="113"/>
      <c r="W9" s="113"/>
      <c r="X9" s="113"/>
      <c r="Y9" s="113"/>
      <c r="Z9" s="113"/>
      <c r="AA9" s="113"/>
    </row>
    <row r="10" spans="2:28" x14ac:dyDescent="0.25">
      <c r="B10" s="130"/>
      <c r="C10" s="105"/>
      <c r="D10" s="128"/>
      <c r="E10" s="128"/>
      <c r="F10" s="128"/>
      <c r="G10" s="106"/>
      <c r="H10" s="102"/>
      <c r="I10" s="102"/>
      <c r="J10" s="102"/>
      <c r="K10" s="102"/>
      <c r="L10" s="102"/>
      <c r="M10" s="105"/>
      <c r="N10" s="106"/>
      <c r="O10" s="105"/>
      <c r="P10" s="106"/>
      <c r="Q10" s="105"/>
      <c r="R10" s="106"/>
      <c r="S10" s="105"/>
      <c r="T10" s="106"/>
      <c r="U10" s="111"/>
      <c r="V10" s="113"/>
      <c r="W10" s="113"/>
      <c r="X10" s="113"/>
      <c r="Y10" s="113"/>
      <c r="Z10" s="113"/>
      <c r="AA10" s="113"/>
    </row>
    <row r="11" spans="2:28" x14ac:dyDescent="0.25">
      <c r="B11" s="130"/>
      <c r="C11" s="105"/>
      <c r="D11" s="128"/>
      <c r="E11" s="128"/>
      <c r="F11" s="128"/>
      <c r="G11" s="106"/>
      <c r="H11" s="102"/>
      <c r="I11" s="102"/>
      <c r="J11" s="102"/>
      <c r="K11" s="102"/>
      <c r="L11" s="102"/>
      <c r="M11" s="107"/>
      <c r="N11" s="108"/>
      <c r="O11" s="107"/>
      <c r="P11" s="108"/>
      <c r="Q11" s="107"/>
      <c r="R11" s="108"/>
      <c r="S11" s="107"/>
      <c r="T11" s="108"/>
      <c r="U11" s="111"/>
      <c r="V11" s="113"/>
      <c r="W11" s="113"/>
      <c r="X11" s="113"/>
      <c r="Y11" s="113"/>
      <c r="Z11" s="113"/>
      <c r="AA11" s="113"/>
    </row>
    <row r="12" spans="2:28" x14ac:dyDescent="0.25">
      <c r="B12" s="130"/>
      <c r="C12" s="105"/>
      <c r="D12" s="128"/>
      <c r="E12" s="128"/>
      <c r="F12" s="128"/>
      <c r="G12" s="106"/>
      <c r="H12" s="102"/>
      <c r="I12" s="102"/>
      <c r="J12" s="102"/>
      <c r="K12" s="102"/>
      <c r="L12" s="102"/>
      <c r="M12" s="48" t="s">
        <v>54</v>
      </c>
      <c r="N12" s="28" t="s">
        <v>8</v>
      </c>
      <c r="O12" s="48" t="s">
        <v>54</v>
      </c>
      <c r="P12" s="16" t="s">
        <v>8</v>
      </c>
      <c r="Q12" s="48" t="s">
        <v>54</v>
      </c>
      <c r="R12" s="16" t="s">
        <v>8</v>
      </c>
      <c r="S12" s="48" t="s">
        <v>54</v>
      </c>
      <c r="T12" s="16" t="s">
        <v>8</v>
      </c>
      <c r="U12" s="112"/>
      <c r="V12" s="126"/>
      <c r="W12" s="126"/>
      <c r="X12" s="126"/>
      <c r="Y12" s="126"/>
      <c r="Z12" s="126"/>
      <c r="AA12" s="126"/>
    </row>
    <row r="13" spans="2:28" x14ac:dyDescent="0.25">
      <c r="B13" s="131"/>
      <c r="C13" s="107"/>
      <c r="D13" s="129"/>
      <c r="E13" s="129"/>
      <c r="F13" s="129"/>
      <c r="G13" s="108"/>
      <c r="H13" s="28">
        <v>1</v>
      </c>
      <c r="I13" s="28">
        <v>2</v>
      </c>
      <c r="J13" s="28">
        <v>3</v>
      </c>
      <c r="K13" s="28">
        <v>4</v>
      </c>
      <c r="L13" s="28">
        <v>5</v>
      </c>
      <c r="M13" s="28">
        <v>6</v>
      </c>
      <c r="N13" s="28">
        <v>7</v>
      </c>
      <c r="O13" s="28">
        <v>8</v>
      </c>
      <c r="P13" s="16">
        <v>9</v>
      </c>
      <c r="Q13" s="28">
        <v>10</v>
      </c>
      <c r="R13" s="16">
        <v>11</v>
      </c>
      <c r="S13" s="28">
        <v>12</v>
      </c>
      <c r="T13" s="16">
        <v>13</v>
      </c>
      <c r="U13" s="28">
        <v>14</v>
      </c>
      <c r="V13" s="27">
        <v>15</v>
      </c>
      <c r="W13" s="27">
        <v>16</v>
      </c>
      <c r="X13" s="27">
        <v>17</v>
      </c>
      <c r="Y13" s="27">
        <v>18</v>
      </c>
      <c r="Z13" s="27">
        <v>19</v>
      </c>
      <c r="AA13" s="27">
        <v>20</v>
      </c>
    </row>
    <row r="14" spans="2:28" s="79" customFormat="1" ht="23.1" customHeight="1" x14ac:dyDescent="0.25">
      <c r="B14" s="34" t="s">
        <v>158</v>
      </c>
      <c r="C14" s="95" t="s">
        <v>131</v>
      </c>
      <c r="D14" s="95"/>
      <c r="E14" s="95"/>
      <c r="F14" s="95"/>
      <c r="G14" s="95"/>
      <c r="H14" s="41"/>
      <c r="I14" s="41"/>
      <c r="J14" s="41"/>
      <c r="K14" s="51">
        <f>L14-J14</f>
        <v>0</v>
      </c>
      <c r="L14" s="51">
        <f>H14+I14</f>
        <v>0</v>
      </c>
      <c r="M14" s="41"/>
      <c r="N14" s="51" t="e">
        <f t="shared" ref="N14:N25" si="0">M14/J14*100</f>
        <v>#DIV/0!</v>
      </c>
      <c r="O14" s="41"/>
      <c r="P14" s="51" t="e">
        <f t="shared" ref="P14:P25" si="1">O14/J14*100</f>
        <v>#DIV/0!</v>
      </c>
      <c r="Q14" s="41"/>
      <c r="R14" s="51" t="e">
        <f t="shared" ref="R14:R25" si="2">Q14/J14*100</f>
        <v>#DIV/0!</v>
      </c>
      <c r="S14" s="41"/>
      <c r="T14" s="51" t="e">
        <f t="shared" ref="T14:T25" si="3">S14/J14*100</f>
        <v>#DIV/0!</v>
      </c>
      <c r="U14" s="41"/>
      <c r="V14" s="51" t="e">
        <f t="shared" ref="V14:V25" si="4">J14/I14*100</f>
        <v>#DIV/0!</v>
      </c>
      <c r="W14" s="51" t="e">
        <f t="shared" ref="W14:W26" si="5">K14/J14*365</f>
        <v>#DIV/0!</v>
      </c>
      <c r="X14" s="76"/>
      <c r="Y14" s="55" t="e">
        <f t="shared" ref="Y14:Y26" si="6">X14/K14*100</f>
        <v>#DIV/0!</v>
      </c>
      <c r="Z14" s="41"/>
      <c r="AA14" s="55" t="e">
        <f>Z14/J14</f>
        <v>#DIV/0!</v>
      </c>
    </row>
    <row r="15" spans="2:28" s="80" customFormat="1" ht="23.1" customHeight="1" x14ac:dyDescent="0.25">
      <c r="B15" s="36" t="s">
        <v>150</v>
      </c>
      <c r="C15" s="93" t="s">
        <v>127</v>
      </c>
      <c r="D15" s="93"/>
      <c r="E15" s="93"/>
      <c r="F15" s="93"/>
      <c r="G15" s="93"/>
      <c r="H15" s="43"/>
      <c r="I15" s="43"/>
      <c r="J15" s="43"/>
      <c r="K15" s="54">
        <f t="shared" ref="K15:K25" si="7">L15-J15</f>
        <v>0</v>
      </c>
      <c r="L15" s="54">
        <f t="shared" ref="L15:L25" si="8">H15+I15</f>
        <v>0</v>
      </c>
      <c r="M15" s="43"/>
      <c r="N15" s="54" t="e">
        <f t="shared" si="0"/>
        <v>#DIV/0!</v>
      </c>
      <c r="O15" s="43"/>
      <c r="P15" s="54" t="e">
        <f t="shared" si="1"/>
        <v>#DIV/0!</v>
      </c>
      <c r="Q15" s="43"/>
      <c r="R15" s="54" t="e">
        <f t="shared" si="2"/>
        <v>#DIV/0!</v>
      </c>
      <c r="S15" s="43"/>
      <c r="T15" s="54" t="e">
        <f t="shared" si="3"/>
        <v>#DIV/0!</v>
      </c>
      <c r="U15" s="43"/>
      <c r="V15" s="54" t="e">
        <f t="shared" si="4"/>
        <v>#DIV/0!</v>
      </c>
      <c r="W15" s="54" t="e">
        <f t="shared" si="5"/>
        <v>#DIV/0!</v>
      </c>
      <c r="X15" s="43"/>
      <c r="Y15" s="56" t="e">
        <f t="shared" si="6"/>
        <v>#DIV/0!</v>
      </c>
      <c r="Z15" s="46"/>
      <c r="AA15" s="58" t="e">
        <f t="shared" ref="AA15:AA26" si="9">Z15/J15</f>
        <v>#DIV/0!</v>
      </c>
    </row>
    <row r="16" spans="2:28" s="80" customFormat="1" ht="23.1" customHeight="1" x14ac:dyDescent="0.25">
      <c r="B16" s="36" t="s">
        <v>151</v>
      </c>
      <c r="C16" s="93" t="s">
        <v>128</v>
      </c>
      <c r="D16" s="93"/>
      <c r="E16" s="93"/>
      <c r="F16" s="93"/>
      <c r="G16" s="93"/>
      <c r="H16" s="43"/>
      <c r="I16" s="43"/>
      <c r="J16" s="43"/>
      <c r="K16" s="54">
        <f t="shared" si="7"/>
        <v>0</v>
      </c>
      <c r="L16" s="54">
        <f t="shared" si="8"/>
        <v>0</v>
      </c>
      <c r="M16" s="43"/>
      <c r="N16" s="54" t="e">
        <f t="shared" si="0"/>
        <v>#DIV/0!</v>
      </c>
      <c r="O16" s="43"/>
      <c r="P16" s="54" t="e">
        <f t="shared" si="1"/>
        <v>#DIV/0!</v>
      </c>
      <c r="Q16" s="43"/>
      <c r="R16" s="54" t="e">
        <f t="shared" si="2"/>
        <v>#DIV/0!</v>
      </c>
      <c r="S16" s="43"/>
      <c r="T16" s="54" t="e">
        <f t="shared" si="3"/>
        <v>#DIV/0!</v>
      </c>
      <c r="U16" s="43"/>
      <c r="V16" s="54" t="e">
        <f t="shared" si="4"/>
        <v>#DIV/0!</v>
      </c>
      <c r="W16" s="54" t="e">
        <f t="shared" si="5"/>
        <v>#DIV/0!</v>
      </c>
      <c r="X16" s="43"/>
      <c r="Y16" s="56" t="e">
        <f t="shared" si="6"/>
        <v>#DIV/0!</v>
      </c>
      <c r="Z16" s="46"/>
      <c r="AA16" s="58" t="e">
        <f t="shared" si="9"/>
        <v>#DIV/0!</v>
      </c>
    </row>
    <row r="17" spans="1:27" s="80" customFormat="1" ht="23.1" customHeight="1" x14ac:dyDescent="0.25">
      <c r="B17" s="36" t="s">
        <v>152</v>
      </c>
      <c r="C17" s="93" t="s">
        <v>129</v>
      </c>
      <c r="D17" s="93"/>
      <c r="E17" s="93"/>
      <c r="F17" s="93"/>
      <c r="G17" s="93"/>
      <c r="H17" s="43"/>
      <c r="I17" s="43"/>
      <c r="J17" s="43"/>
      <c r="K17" s="54">
        <f t="shared" si="7"/>
        <v>0</v>
      </c>
      <c r="L17" s="54">
        <f t="shared" si="8"/>
        <v>0</v>
      </c>
      <c r="M17" s="43"/>
      <c r="N17" s="54" t="e">
        <f t="shared" si="0"/>
        <v>#DIV/0!</v>
      </c>
      <c r="O17" s="43"/>
      <c r="P17" s="54" t="e">
        <f t="shared" si="1"/>
        <v>#DIV/0!</v>
      </c>
      <c r="Q17" s="43"/>
      <c r="R17" s="54" t="e">
        <f t="shared" si="2"/>
        <v>#DIV/0!</v>
      </c>
      <c r="S17" s="43"/>
      <c r="T17" s="54" t="e">
        <f t="shared" si="3"/>
        <v>#DIV/0!</v>
      </c>
      <c r="U17" s="43"/>
      <c r="V17" s="54" t="e">
        <f t="shared" si="4"/>
        <v>#DIV/0!</v>
      </c>
      <c r="W17" s="54" t="e">
        <f t="shared" si="5"/>
        <v>#DIV/0!</v>
      </c>
      <c r="X17" s="43"/>
      <c r="Y17" s="56" t="e">
        <f t="shared" si="6"/>
        <v>#DIV/0!</v>
      </c>
      <c r="Z17" s="46"/>
      <c r="AA17" s="58" t="e">
        <f t="shared" si="9"/>
        <v>#DIV/0!</v>
      </c>
    </row>
    <row r="18" spans="1:27" s="80" customFormat="1" ht="23.1" customHeight="1" x14ac:dyDescent="0.25">
      <c r="B18" s="36" t="s">
        <v>153</v>
      </c>
      <c r="C18" s="93" t="s">
        <v>130</v>
      </c>
      <c r="D18" s="93"/>
      <c r="E18" s="93"/>
      <c r="F18" s="93"/>
      <c r="G18" s="93"/>
      <c r="H18" s="43"/>
      <c r="I18" s="43"/>
      <c r="J18" s="43"/>
      <c r="K18" s="54">
        <f t="shared" si="7"/>
        <v>0</v>
      </c>
      <c r="L18" s="54">
        <f t="shared" si="8"/>
        <v>0</v>
      </c>
      <c r="M18" s="43"/>
      <c r="N18" s="54" t="e">
        <f t="shared" si="0"/>
        <v>#DIV/0!</v>
      </c>
      <c r="O18" s="43"/>
      <c r="P18" s="54" t="e">
        <f t="shared" si="1"/>
        <v>#DIV/0!</v>
      </c>
      <c r="Q18" s="43"/>
      <c r="R18" s="54" t="e">
        <f t="shared" si="2"/>
        <v>#DIV/0!</v>
      </c>
      <c r="S18" s="43"/>
      <c r="T18" s="54" t="e">
        <f t="shared" si="3"/>
        <v>#DIV/0!</v>
      </c>
      <c r="U18" s="43"/>
      <c r="V18" s="54" t="e">
        <f t="shared" si="4"/>
        <v>#DIV/0!</v>
      </c>
      <c r="W18" s="54" t="e">
        <f t="shared" si="5"/>
        <v>#DIV/0!</v>
      </c>
      <c r="X18" s="43"/>
      <c r="Y18" s="56" t="e">
        <f t="shared" si="6"/>
        <v>#DIV/0!</v>
      </c>
      <c r="Z18" s="46"/>
      <c r="AA18" s="58" t="e">
        <f t="shared" si="9"/>
        <v>#DIV/0!</v>
      </c>
    </row>
    <row r="19" spans="1:27" s="79" customFormat="1" ht="23.1" customHeight="1" x14ac:dyDescent="0.25">
      <c r="B19" s="34" t="s">
        <v>161</v>
      </c>
      <c r="C19" s="95" t="s">
        <v>132</v>
      </c>
      <c r="D19" s="95"/>
      <c r="E19" s="95"/>
      <c r="F19" s="95"/>
      <c r="G19" s="95"/>
      <c r="H19" s="41"/>
      <c r="I19" s="41"/>
      <c r="J19" s="41"/>
      <c r="K19" s="51">
        <f t="shared" si="7"/>
        <v>0</v>
      </c>
      <c r="L19" s="51">
        <f t="shared" si="8"/>
        <v>0</v>
      </c>
      <c r="M19" s="41"/>
      <c r="N19" s="51" t="e">
        <f t="shared" si="0"/>
        <v>#DIV/0!</v>
      </c>
      <c r="O19" s="41"/>
      <c r="P19" s="51" t="e">
        <f t="shared" si="1"/>
        <v>#DIV/0!</v>
      </c>
      <c r="Q19" s="41"/>
      <c r="R19" s="51" t="e">
        <f t="shared" si="2"/>
        <v>#DIV/0!</v>
      </c>
      <c r="S19" s="41"/>
      <c r="T19" s="51" t="e">
        <f t="shared" si="3"/>
        <v>#DIV/0!</v>
      </c>
      <c r="U19" s="41"/>
      <c r="V19" s="51" t="e">
        <f t="shared" si="4"/>
        <v>#DIV/0!</v>
      </c>
      <c r="W19" s="51" t="e">
        <f t="shared" si="5"/>
        <v>#DIV/0!</v>
      </c>
      <c r="X19" s="41"/>
      <c r="Y19" s="55" t="e">
        <f t="shared" si="6"/>
        <v>#DIV/0!</v>
      </c>
      <c r="Z19" s="41"/>
      <c r="AA19" s="55" t="e">
        <f t="shared" si="9"/>
        <v>#DIV/0!</v>
      </c>
    </row>
    <row r="20" spans="1:27" s="80" customFormat="1" ht="23.1" customHeight="1" x14ac:dyDescent="0.25">
      <c r="B20" s="36" t="s">
        <v>156</v>
      </c>
      <c r="C20" s="93" t="s">
        <v>133</v>
      </c>
      <c r="D20" s="93"/>
      <c r="E20" s="93"/>
      <c r="F20" s="93"/>
      <c r="G20" s="93"/>
      <c r="H20" s="43"/>
      <c r="I20" s="43"/>
      <c r="J20" s="43"/>
      <c r="K20" s="54">
        <f t="shared" si="7"/>
        <v>0</v>
      </c>
      <c r="L20" s="54">
        <f t="shared" si="8"/>
        <v>0</v>
      </c>
      <c r="M20" s="43"/>
      <c r="N20" s="54" t="e">
        <f t="shared" si="0"/>
        <v>#DIV/0!</v>
      </c>
      <c r="O20" s="43"/>
      <c r="P20" s="54" t="e">
        <f t="shared" si="1"/>
        <v>#DIV/0!</v>
      </c>
      <c r="Q20" s="43"/>
      <c r="R20" s="54" t="e">
        <f t="shared" si="2"/>
        <v>#DIV/0!</v>
      </c>
      <c r="S20" s="43"/>
      <c r="T20" s="54" t="e">
        <f t="shared" si="3"/>
        <v>#DIV/0!</v>
      </c>
      <c r="U20" s="43"/>
      <c r="V20" s="54" t="e">
        <f t="shared" si="4"/>
        <v>#DIV/0!</v>
      </c>
      <c r="W20" s="54" t="e">
        <f t="shared" si="5"/>
        <v>#DIV/0!</v>
      </c>
      <c r="X20" s="43"/>
      <c r="Y20" s="56" t="e">
        <f t="shared" si="6"/>
        <v>#DIV/0!</v>
      </c>
      <c r="Z20" s="46"/>
      <c r="AA20" s="58" t="e">
        <f t="shared" si="9"/>
        <v>#DIV/0!</v>
      </c>
    </row>
    <row r="21" spans="1:27" s="79" customFormat="1" ht="23.1" customHeight="1" x14ac:dyDescent="0.25">
      <c r="A21" s="83"/>
      <c r="B21" s="34" t="s">
        <v>108</v>
      </c>
      <c r="C21" s="132" t="s">
        <v>134</v>
      </c>
      <c r="D21" s="133"/>
      <c r="E21" s="133"/>
      <c r="F21" s="133"/>
      <c r="G21" s="134"/>
      <c r="H21" s="41"/>
      <c r="I21" s="41"/>
      <c r="J21" s="41"/>
      <c r="K21" s="64">
        <f t="shared" si="7"/>
        <v>0</v>
      </c>
      <c r="L21" s="64">
        <f t="shared" si="8"/>
        <v>0</v>
      </c>
      <c r="M21" s="41"/>
      <c r="N21" s="64" t="e">
        <f t="shared" si="0"/>
        <v>#DIV/0!</v>
      </c>
      <c r="O21" s="41"/>
      <c r="P21" s="64" t="e">
        <f t="shared" si="1"/>
        <v>#DIV/0!</v>
      </c>
      <c r="Q21" s="41"/>
      <c r="R21" s="64" t="e">
        <f t="shared" si="2"/>
        <v>#DIV/0!</v>
      </c>
      <c r="S21" s="41"/>
      <c r="T21" s="64" t="e">
        <f t="shared" si="3"/>
        <v>#DIV/0!</v>
      </c>
      <c r="U21" s="34"/>
      <c r="V21" s="64" t="e">
        <f t="shared" si="4"/>
        <v>#DIV/0!</v>
      </c>
      <c r="W21" s="64" t="e">
        <f t="shared" si="5"/>
        <v>#DIV/0!</v>
      </c>
      <c r="X21" s="41"/>
      <c r="Y21" s="75" t="e">
        <f t="shared" si="6"/>
        <v>#DIV/0!</v>
      </c>
      <c r="Z21" s="41"/>
      <c r="AA21" s="75" t="e">
        <f t="shared" si="9"/>
        <v>#DIV/0!</v>
      </c>
    </row>
    <row r="22" spans="1:27" s="80" customFormat="1" ht="23.1" customHeight="1" x14ac:dyDescent="0.25">
      <c r="A22" s="84"/>
      <c r="B22" s="36" t="s">
        <v>109</v>
      </c>
      <c r="C22" s="99" t="s">
        <v>135</v>
      </c>
      <c r="D22" s="100"/>
      <c r="E22" s="100"/>
      <c r="F22" s="100"/>
      <c r="G22" s="101"/>
      <c r="H22" s="43"/>
      <c r="I22" s="43"/>
      <c r="J22" s="43"/>
      <c r="K22" s="54">
        <f t="shared" si="7"/>
        <v>0</v>
      </c>
      <c r="L22" s="54">
        <f t="shared" si="8"/>
        <v>0</v>
      </c>
      <c r="M22" s="43"/>
      <c r="N22" s="54" t="e">
        <f t="shared" si="0"/>
        <v>#DIV/0!</v>
      </c>
      <c r="O22" s="43"/>
      <c r="P22" s="54" t="e">
        <f t="shared" si="1"/>
        <v>#DIV/0!</v>
      </c>
      <c r="Q22" s="43"/>
      <c r="R22" s="54" t="e">
        <f t="shared" si="2"/>
        <v>#DIV/0!</v>
      </c>
      <c r="S22" s="43"/>
      <c r="T22" s="54" t="e">
        <f t="shared" si="3"/>
        <v>#DIV/0!</v>
      </c>
      <c r="U22" s="43"/>
      <c r="V22" s="54" t="e">
        <f t="shared" si="4"/>
        <v>#DIV/0!</v>
      </c>
      <c r="W22" s="54" t="e">
        <f t="shared" si="5"/>
        <v>#DIV/0!</v>
      </c>
      <c r="X22" s="43"/>
      <c r="Y22" s="56" t="e">
        <f t="shared" si="6"/>
        <v>#DIV/0!</v>
      </c>
      <c r="Z22" s="46"/>
      <c r="AA22" s="58" t="e">
        <f t="shared" si="9"/>
        <v>#DIV/0!</v>
      </c>
    </row>
    <row r="23" spans="1:27" s="80" customFormat="1" ht="23.1" customHeight="1" x14ac:dyDescent="0.25">
      <c r="A23" s="84"/>
      <c r="B23" s="36" t="s">
        <v>110</v>
      </c>
      <c r="C23" s="99" t="s">
        <v>136</v>
      </c>
      <c r="D23" s="100"/>
      <c r="E23" s="100"/>
      <c r="F23" s="100"/>
      <c r="G23" s="101"/>
      <c r="H23" s="43"/>
      <c r="I23" s="43"/>
      <c r="J23" s="43"/>
      <c r="K23" s="54">
        <f t="shared" si="7"/>
        <v>0</v>
      </c>
      <c r="L23" s="54">
        <f t="shared" si="8"/>
        <v>0</v>
      </c>
      <c r="M23" s="43"/>
      <c r="N23" s="54" t="e">
        <f t="shared" si="0"/>
        <v>#DIV/0!</v>
      </c>
      <c r="O23" s="43"/>
      <c r="P23" s="54" t="e">
        <f t="shared" si="1"/>
        <v>#DIV/0!</v>
      </c>
      <c r="Q23" s="43"/>
      <c r="R23" s="54" t="e">
        <f t="shared" si="2"/>
        <v>#DIV/0!</v>
      </c>
      <c r="S23" s="43"/>
      <c r="T23" s="54" t="e">
        <f t="shared" si="3"/>
        <v>#DIV/0!</v>
      </c>
      <c r="U23" s="43"/>
      <c r="V23" s="54" t="e">
        <f t="shared" si="4"/>
        <v>#DIV/0!</v>
      </c>
      <c r="W23" s="54" t="e">
        <f t="shared" si="5"/>
        <v>#DIV/0!</v>
      </c>
      <c r="X23" s="43"/>
      <c r="Y23" s="56" t="e">
        <f t="shared" si="6"/>
        <v>#DIV/0!</v>
      </c>
      <c r="Z23" s="46"/>
      <c r="AA23" s="58" t="e">
        <f t="shared" si="9"/>
        <v>#DIV/0!</v>
      </c>
    </row>
    <row r="24" spans="1:27" s="80" customFormat="1" ht="23.1" customHeight="1" x14ac:dyDescent="0.25">
      <c r="A24" s="84"/>
      <c r="B24" s="36" t="s">
        <v>111</v>
      </c>
      <c r="C24" s="99" t="s">
        <v>137</v>
      </c>
      <c r="D24" s="100"/>
      <c r="E24" s="100"/>
      <c r="F24" s="100"/>
      <c r="G24" s="101"/>
      <c r="H24" s="43"/>
      <c r="I24" s="43"/>
      <c r="J24" s="43"/>
      <c r="K24" s="54">
        <f t="shared" si="7"/>
        <v>0</v>
      </c>
      <c r="L24" s="54">
        <f t="shared" si="8"/>
        <v>0</v>
      </c>
      <c r="M24" s="43"/>
      <c r="N24" s="54" t="e">
        <f t="shared" si="0"/>
        <v>#DIV/0!</v>
      </c>
      <c r="O24" s="43"/>
      <c r="P24" s="54" t="e">
        <f t="shared" si="1"/>
        <v>#DIV/0!</v>
      </c>
      <c r="Q24" s="43"/>
      <c r="R24" s="54" t="e">
        <f t="shared" si="2"/>
        <v>#DIV/0!</v>
      </c>
      <c r="S24" s="43"/>
      <c r="T24" s="54" t="e">
        <f t="shared" si="3"/>
        <v>#DIV/0!</v>
      </c>
      <c r="U24" s="43"/>
      <c r="V24" s="54" t="e">
        <f t="shared" si="4"/>
        <v>#DIV/0!</v>
      </c>
      <c r="W24" s="54" t="e">
        <f t="shared" si="5"/>
        <v>#DIV/0!</v>
      </c>
      <c r="X24" s="43"/>
      <c r="Y24" s="56" t="e">
        <f t="shared" si="6"/>
        <v>#DIV/0!</v>
      </c>
      <c r="Z24" s="46"/>
      <c r="AA24" s="58" t="e">
        <f t="shared" si="9"/>
        <v>#DIV/0!</v>
      </c>
    </row>
    <row r="25" spans="1:27" s="80" customFormat="1" ht="23.1" customHeight="1" x14ac:dyDescent="0.25">
      <c r="A25" s="84"/>
      <c r="B25" s="88" t="s">
        <v>112</v>
      </c>
      <c r="C25" s="135" t="s">
        <v>166</v>
      </c>
      <c r="D25" s="136"/>
      <c r="E25" s="136"/>
      <c r="F25" s="136"/>
      <c r="G25" s="137"/>
      <c r="H25" s="89"/>
      <c r="I25" s="89"/>
      <c r="J25" s="89"/>
      <c r="K25" s="90">
        <f t="shared" si="7"/>
        <v>0</v>
      </c>
      <c r="L25" s="90">
        <f t="shared" si="8"/>
        <v>0</v>
      </c>
      <c r="M25" s="89"/>
      <c r="N25" s="90" t="e">
        <f t="shared" si="0"/>
        <v>#DIV/0!</v>
      </c>
      <c r="O25" s="89"/>
      <c r="P25" s="90" t="e">
        <f t="shared" si="1"/>
        <v>#DIV/0!</v>
      </c>
      <c r="Q25" s="89"/>
      <c r="R25" s="90" t="e">
        <f t="shared" si="2"/>
        <v>#DIV/0!</v>
      </c>
      <c r="S25" s="89"/>
      <c r="T25" s="90" t="e">
        <f t="shared" si="3"/>
        <v>#DIV/0!</v>
      </c>
      <c r="U25" s="89"/>
      <c r="V25" s="90" t="e">
        <f t="shared" si="4"/>
        <v>#DIV/0!</v>
      </c>
      <c r="W25" s="90" t="e">
        <f t="shared" si="5"/>
        <v>#DIV/0!</v>
      </c>
      <c r="X25" s="89"/>
      <c r="Y25" s="91" t="e">
        <f t="shared" si="6"/>
        <v>#DIV/0!</v>
      </c>
      <c r="Z25" s="89"/>
      <c r="AA25" s="91" t="e">
        <f t="shared" si="9"/>
        <v>#DIV/0!</v>
      </c>
    </row>
    <row r="26" spans="1:27" s="79" customFormat="1" ht="23.1" customHeight="1" x14ac:dyDescent="0.25">
      <c r="A26" s="83"/>
      <c r="B26" s="37" t="s">
        <v>148</v>
      </c>
      <c r="C26" s="94" t="s">
        <v>167</v>
      </c>
      <c r="D26" s="94"/>
      <c r="E26" s="94"/>
      <c r="F26" s="94"/>
      <c r="G26" s="94"/>
      <c r="H26" s="53">
        <f>H14+H19+H21+H25</f>
        <v>0</v>
      </c>
      <c r="I26" s="53">
        <f t="shared" ref="I26:M26" si="10">I14+I19+I21+I25</f>
        <v>0</v>
      </c>
      <c r="J26" s="53">
        <f t="shared" si="10"/>
        <v>0</v>
      </c>
      <c r="K26" s="53">
        <f t="shared" si="10"/>
        <v>0</v>
      </c>
      <c r="L26" s="53">
        <f t="shared" si="10"/>
        <v>0</v>
      </c>
      <c r="M26" s="53">
        <f t="shared" si="10"/>
        <v>0</v>
      </c>
      <c r="N26" s="53" t="e">
        <f>M26/J26*100</f>
        <v>#DIV/0!</v>
      </c>
      <c r="O26" s="53">
        <f>O14+O19+O21+O25</f>
        <v>0</v>
      </c>
      <c r="P26" s="53" t="e">
        <f>O26/J26*100</f>
        <v>#DIV/0!</v>
      </c>
      <c r="Q26" s="53">
        <f>Q14+Q19+Q21+Q25</f>
        <v>0</v>
      </c>
      <c r="R26" s="53" t="e">
        <f>Q26/J26*100</f>
        <v>#DIV/0!</v>
      </c>
      <c r="S26" s="53">
        <f>S14+S19+S21+S25</f>
        <v>0</v>
      </c>
      <c r="T26" s="53" t="e">
        <f>S26/J26*100</f>
        <v>#DIV/0!</v>
      </c>
      <c r="U26" s="44"/>
      <c r="V26" s="53" t="e">
        <f>J26/I26*100</f>
        <v>#DIV/0!</v>
      </c>
      <c r="W26" s="53" t="e">
        <f t="shared" si="5"/>
        <v>#DIV/0!</v>
      </c>
      <c r="X26" s="53">
        <f>X14+X19+X21+X25</f>
        <v>0</v>
      </c>
      <c r="Y26" s="57" t="e">
        <f t="shared" si="6"/>
        <v>#DIV/0!</v>
      </c>
      <c r="Z26" s="53">
        <f>Z14+Z19+Z21+Z25</f>
        <v>0</v>
      </c>
      <c r="AA26" s="57" t="e">
        <f t="shared" si="9"/>
        <v>#DIV/0!</v>
      </c>
    </row>
    <row r="27" spans="1:27" x14ac:dyDescent="0.25">
      <c r="B27" s="5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B28" t="s">
        <v>58</v>
      </c>
    </row>
    <row r="30" spans="1:27" ht="15" customHeight="1" x14ac:dyDescent="0.25"/>
    <row r="31" spans="1:27" ht="15" customHeight="1" x14ac:dyDescent="0.25"/>
    <row r="32" spans="1:27" ht="15" customHeight="1" x14ac:dyDescent="0.25"/>
    <row r="33" ht="15" customHeight="1" x14ac:dyDescent="0.25"/>
  </sheetData>
  <mergeCells count="37">
    <mergeCell ref="C14:G14"/>
    <mergeCell ref="C15:G15"/>
    <mergeCell ref="S7:T11"/>
    <mergeCell ref="L7:L12"/>
    <mergeCell ref="K7:K12"/>
    <mergeCell ref="C26:G26"/>
    <mergeCell ref="C16:G16"/>
    <mergeCell ref="C17:G17"/>
    <mergeCell ref="C18:G18"/>
    <mergeCell ref="C20:G20"/>
    <mergeCell ref="C19:G19"/>
    <mergeCell ref="C21:G21"/>
    <mergeCell ref="C22:G22"/>
    <mergeCell ref="C23:G23"/>
    <mergeCell ref="C24:G24"/>
    <mergeCell ref="C25:G25"/>
    <mergeCell ref="B6:B13"/>
    <mergeCell ref="O7:P11"/>
    <mergeCell ref="Q7:R11"/>
    <mergeCell ref="I7:I12"/>
    <mergeCell ref="J7:J12"/>
    <mergeCell ref="B2:AA2"/>
    <mergeCell ref="Z6:AA6"/>
    <mergeCell ref="Z7:Z12"/>
    <mergeCell ref="AA7:AA12"/>
    <mergeCell ref="B4:AA5"/>
    <mergeCell ref="V7:V12"/>
    <mergeCell ref="W7:W12"/>
    <mergeCell ref="X7:X12"/>
    <mergeCell ref="H7:H12"/>
    <mergeCell ref="Y7:Y12"/>
    <mergeCell ref="V6:Y6"/>
    <mergeCell ref="H6:L6"/>
    <mergeCell ref="M6:U6"/>
    <mergeCell ref="M7:N11"/>
    <mergeCell ref="U7:U12"/>
    <mergeCell ref="C6:G13"/>
  </mergeCells>
  <pageMargins left="0.7" right="0.7" top="0.75" bottom="0.75" header="0.3" footer="0.3"/>
  <pageSetup paperSize="8" scale="82" orientation="landscape" r:id="rId1"/>
  <ignoredErrors>
    <ignoredError sqref="N14:N19 R14:R19 T14:T19 V14:W19 Y14:Y19 V26:W26 P14:P19 AA26 AA14:AA19 N20 R20 T20 V20:W20 Y20 P20 AA20" evalError="1" calculatedColumn="1"/>
    <ignoredError sqref="Y26 N26 P26 R26 T26" evalError="1" formula="1" calculatedColumn="1"/>
    <ignoredError sqref="N21:N24 P21 P22:P24 R21:R24 T21:T24 V21:V24 W21:W24 Y21:Y24 AA21:AA2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1"/>
  <sheetViews>
    <sheetView zoomScale="110" zoomScaleNormal="110" workbookViewId="0">
      <selection activeCell="B2" sqref="B2:L2"/>
    </sheetView>
  </sheetViews>
  <sheetFormatPr defaultRowHeight="15" x14ac:dyDescent="0.25"/>
  <cols>
    <col min="1" max="1" width="9.140625" customWidth="1"/>
    <col min="2" max="2" width="3.7109375" customWidth="1"/>
    <col min="3" max="5" width="9.28515625" customWidth="1"/>
    <col min="6" max="15" width="10.42578125" customWidth="1"/>
  </cols>
  <sheetData>
    <row r="2" spans="1:15" x14ac:dyDescent="0.25">
      <c r="B2" s="114" t="s">
        <v>169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5" x14ac:dyDescent="0.25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5" ht="15" customHeight="1" x14ac:dyDescent="0.25">
      <c r="B4" s="138" t="s">
        <v>36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5" customHeight="1" x14ac:dyDescent="0.25"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5" ht="15" customHeight="1" x14ac:dyDescent="0.25">
      <c r="B6" s="140" t="s">
        <v>29</v>
      </c>
      <c r="C6" s="141"/>
      <c r="D6" s="141"/>
      <c r="E6" s="141"/>
      <c r="F6" s="140" t="s">
        <v>53</v>
      </c>
      <c r="G6" s="142"/>
      <c r="H6" s="142"/>
      <c r="I6" s="142"/>
      <c r="J6" s="142"/>
      <c r="K6" s="140" t="s">
        <v>11</v>
      </c>
      <c r="L6" s="142"/>
      <c r="M6" s="142"/>
      <c r="N6" s="143" t="s">
        <v>124</v>
      </c>
      <c r="O6" s="144"/>
    </row>
    <row r="7" spans="1:15" ht="15" customHeight="1" x14ac:dyDescent="0.25">
      <c r="B7" s="141"/>
      <c r="C7" s="141"/>
      <c r="D7" s="141"/>
      <c r="E7" s="141"/>
      <c r="F7" s="140" t="s">
        <v>23</v>
      </c>
      <c r="G7" s="140" t="s">
        <v>37</v>
      </c>
      <c r="H7" s="140" t="s">
        <v>38</v>
      </c>
      <c r="I7" s="140" t="s">
        <v>82</v>
      </c>
      <c r="J7" s="140" t="s">
        <v>39</v>
      </c>
      <c r="K7" s="140" t="s">
        <v>0</v>
      </c>
      <c r="L7" s="102" t="s">
        <v>40</v>
      </c>
      <c r="M7" s="102" t="s">
        <v>41</v>
      </c>
      <c r="N7" s="102" t="s">
        <v>125</v>
      </c>
      <c r="O7" s="102" t="s">
        <v>126</v>
      </c>
    </row>
    <row r="8" spans="1:15" x14ac:dyDescent="0.25">
      <c r="B8" s="141"/>
      <c r="C8" s="141"/>
      <c r="D8" s="141"/>
      <c r="E8" s="141"/>
      <c r="F8" s="140"/>
      <c r="G8" s="140"/>
      <c r="H8" s="140"/>
      <c r="I8" s="140"/>
      <c r="J8" s="140"/>
      <c r="K8" s="140"/>
      <c r="L8" s="102"/>
      <c r="M8" s="102"/>
      <c r="N8" s="102"/>
      <c r="O8" s="102"/>
    </row>
    <row r="9" spans="1:15" ht="15" customHeight="1" x14ac:dyDescent="0.25">
      <c r="B9" s="141"/>
      <c r="C9" s="141"/>
      <c r="D9" s="141"/>
      <c r="E9" s="141"/>
      <c r="F9" s="140"/>
      <c r="G9" s="140"/>
      <c r="H9" s="140"/>
      <c r="I9" s="140"/>
      <c r="J9" s="140"/>
      <c r="K9" s="140"/>
      <c r="L9" s="102"/>
      <c r="M9" s="102"/>
      <c r="N9" s="102"/>
      <c r="O9" s="102"/>
    </row>
    <row r="10" spans="1:15" x14ac:dyDescent="0.25">
      <c r="B10" s="141"/>
      <c r="C10" s="141"/>
      <c r="D10" s="141"/>
      <c r="E10" s="141"/>
      <c r="F10" s="140"/>
      <c r="G10" s="140"/>
      <c r="H10" s="140"/>
      <c r="I10" s="140"/>
      <c r="J10" s="140"/>
      <c r="K10" s="140"/>
      <c r="L10" s="102"/>
      <c r="M10" s="102"/>
      <c r="N10" s="102"/>
      <c r="O10" s="102"/>
    </row>
    <row r="11" spans="1:15" x14ac:dyDescent="0.25">
      <c r="B11" s="141"/>
      <c r="C11" s="141"/>
      <c r="D11" s="141"/>
      <c r="E11" s="141"/>
      <c r="F11" s="140"/>
      <c r="G11" s="140"/>
      <c r="H11" s="140"/>
      <c r="I11" s="140"/>
      <c r="J11" s="140"/>
      <c r="K11" s="140"/>
      <c r="L11" s="102"/>
      <c r="M11" s="102"/>
      <c r="N11" s="102"/>
      <c r="O11" s="102"/>
    </row>
    <row r="12" spans="1:15" ht="15" customHeight="1" x14ac:dyDescent="0.25">
      <c r="B12" s="141"/>
      <c r="C12" s="141"/>
      <c r="D12" s="141"/>
      <c r="E12" s="141"/>
      <c r="F12" s="21">
        <v>1</v>
      </c>
      <c r="G12" s="21">
        <v>2</v>
      </c>
      <c r="H12" s="21">
        <v>3</v>
      </c>
      <c r="I12" s="21">
        <v>4</v>
      </c>
      <c r="J12" s="21">
        <v>5</v>
      </c>
      <c r="K12" s="21">
        <v>6</v>
      </c>
      <c r="L12" s="21">
        <v>7</v>
      </c>
      <c r="M12" s="21">
        <v>8</v>
      </c>
      <c r="N12" s="16">
        <v>9</v>
      </c>
      <c r="O12" s="16">
        <v>10</v>
      </c>
    </row>
    <row r="13" spans="1:15" s="39" customFormat="1" x14ac:dyDescent="0.25">
      <c r="B13" s="65" t="s">
        <v>158</v>
      </c>
      <c r="C13" s="147" t="s">
        <v>162</v>
      </c>
      <c r="D13" s="147"/>
      <c r="E13" s="147"/>
      <c r="F13" s="59">
        <f>CIVIL_CASES!H25</f>
        <v>0</v>
      </c>
      <c r="G13" s="59">
        <f>CIVIL_CASES!I25</f>
        <v>0</v>
      </c>
      <c r="H13" s="59">
        <f>CIVIL_CASES!J25</f>
        <v>0</v>
      </c>
      <c r="I13" s="59">
        <f>J13-H13</f>
        <v>0</v>
      </c>
      <c r="J13" s="59">
        <f>F13+G13</f>
        <v>0</v>
      </c>
      <c r="K13" s="59" t="e">
        <f>H13/G13*100</f>
        <v>#DIV/0!</v>
      </c>
      <c r="L13" s="59">
        <f>CIVIL_CASES!X25</f>
        <v>0</v>
      </c>
      <c r="M13" s="59" t="e">
        <f>L13/I13*100</f>
        <v>#DIV/0!</v>
      </c>
      <c r="N13" s="59">
        <f>CIVIL_CASES!Z25</f>
        <v>0</v>
      </c>
      <c r="O13" s="59" t="e">
        <f>N13/H13</f>
        <v>#DIV/0!</v>
      </c>
    </row>
    <row r="14" spans="1:15" s="39" customFormat="1" x14ac:dyDescent="0.25">
      <c r="A14" s="85"/>
      <c r="B14" s="65" t="s">
        <v>159</v>
      </c>
      <c r="C14" s="148" t="s">
        <v>163</v>
      </c>
      <c r="D14" s="148"/>
      <c r="E14" s="148"/>
      <c r="F14" s="60">
        <f>CRIM_CASES!H26</f>
        <v>0</v>
      </c>
      <c r="G14" s="60">
        <f>CRIM_CASES!I26</f>
        <v>0</v>
      </c>
      <c r="H14" s="60">
        <f>CRIM_CASES!J26</f>
        <v>0</v>
      </c>
      <c r="I14" s="59">
        <f t="shared" ref="I14:I15" si="0">J14-H14</f>
        <v>0</v>
      </c>
      <c r="J14" s="59">
        <f t="shared" ref="J14" si="1">F14+G14</f>
        <v>0</v>
      </c>
      <c r="K14" s="59" t="e">
        <f t="shared" ref="K14:K15" si="2">H14/G14*100</f>
        <v>#DIV/0!</v>
      </c>
      <c r="L14" s="60">
        <f>CRIM_CASES!X26</f>
        <v>0</v>
      </c>
      <c r="M14" s="59" t="e">
        <f t="shared" ref="M14:M15" si="3">L14/I14*100</f>
        <v>#DIV/0!</v>
      </c>
      <c r="N14" s="60">
        <f>CRIM_CASES!Z26</f>
        <v>0</v>
      </c>
      <c r="O14" s="59" t="e">
        <f t="shared" ref="O14:O15" si="4">N14/H14</f>
        <v>#DIV/0!</v>
      </c>
    </row>
    <row r="15" spans="1:15" s="39" customFormat="1" x14ac:dyDescent="0.25">
      <c r="B15" s="66" t="s">
        <v>108</v>
      </c>
      <c r="C15" s="149" t="s">
        <v>113</v>
      </c>
      <c r="D15" s="149"/>
      <c r="E15" s="149"/>
      <c r="F15" s="53">
        <f>F13+F14</f>
        <v>0</v>
      </c>
      <c r="G15" s="53">
        <f>G13+G14</f>
        <v>0</v>
      </c>
      <c r="H15" s="53">
        <f t="shared" ref="H15" si="5">H13+H14</f>
        <v>0</v>
      </c>
      <c r="I15" s="53">
        <f t="shared" si="0"/>
        <v>0</v>
      </c>
      <c r="J15" s="53">
        <f>F15+G15</f>
        <v>0</v>
      </c>
      <c r="K15" s="61" t="e">
        <f t="shared" si="2"/>
        <v>#DIV/0!</v>
      </c>
      <c r="L15" s="53">
        <f>L13+L14</f>
        <v>0</v>
      </c>
      <c r="M15" s="61" t="e">
        <f t="shared" si="3"/>
        <v>#DIV/0!</v>
      </c>
      <c r="N15" s="53">
        <f>N13+N14</f>
        <v>0</v>
      </c>
      <c r="O15" s="61" t="e">
        <f t="shared" si="4"/>
        <v>#DIV/0!</v>
      </c>
    </row>
    <row r="17" spans="2:8" x14ac:dyDescent="0.25">
      <c r="B17" t="s">
        <v>59</v>
      </c>
    </row>
    <row r="20" spans="2:8" ht="15" customHeight="1" x14ac:dyDescent="0.25">
      <c r="D20" s="145" t="s">
        <v>42</v>
      </c>
      <c r="E20" s="146"/>
      <c r="F20" s="146"/>
      <c r="G20" s="146"/>
      <c r="H20" s="146"/>
    </row>
    <row r="21" spans="2:8" x14ac:dyDescent="0.25">
      <c r="D21" s="145"/>
      <c r="E21" s="146"/>
      <c r="F21" s="146"/>
      <c r="G21" s="146"/>
      <c r="H21" s="146"/>
    </row>
    <row r="22" spans="2:8" ht="15" customHeight="1" x14ac:dyDescent="0.25">
      <c r="D22" s="145"/>
      <c r="E22" s="146"/>
      <c r="F22" s="146"/>
      <c r="G22" s="146"/>
      <c r="H22" s="146"/>
    </row>
    <row r="23" spans="2:8" ht="15" customHeight="1" x14ac:dyDescent="0.25">
      <c r="D23" s="140" t="s">
        <v>43</v>
      </c>
      <c r="E23" s="140" t="s">
        <v>47</v>
      </c>
      <c r="F23" s="140" t="s">
        <v>57</v>
      </c>
      <c r="G23" s="140" t="s">
        <v>164</v>
      </c>
      <c r="H23" s="140" t="s">
        <v>165</v>
      </c>
    </row>
    <row r="24" spans="2:8" x14ac:dyDescent="0.25">
      <c r="D24" s="140"/>
      <c r="E24" s="140"/>
      <c r="F24" s="140"/>
      <c r="G24" s="140"/>
      <c r="H24" s="140"/>
    </row>
    <row r="25" spans="2:8" x14ac:dyDescent="0.25">
      <c r="D25" s="140"/>
      <c r="E25" s="140"/>
      <c r="F25" s="140"/>
      <c r="G25" s="140"/>
      <c r="H25" s="140"/>
    </row>
    <row r="26" spans="2:8" x14ac:dyDescent="0.25">
      <c r="D26" s="140"/>
      <c r="E26" s="140"/>
      <c r="F26" s="140"/>
      <c r="G26" s="140"/>
      <c r="H26" s="140"/>
    </row>
    <row r="27" spans="2:8" x14ac:dyDescent="0.25">
      <c r="D27" s="140"/>
      <c r="E27" s="140"/>
      <c r="F27" s="140"/>
      <c r="G27" s="140"/>
      <c r="H27" s="140"/>
    </row>
    <row r="28" spans="2:8" x14ac:dyDescent="0.25">
      <c r="D28" s="25">
        <v>1</v>
      </c>
      <c r="E28" s="25">
        <v>2</v>
      </c>
      <c r="F28" s="25">
        <v>3</v>
      </c>
      <c r="G28" s="25">
        <v>4</v>
      </c>
      <c r="H28" s="87">
        <v>5</v>
      </c>
    </row>
    <row r="29" spans="2:8" x14ac:dyDescent="0.25">
      <c r="D29" s="77"/>
      <c r="E29" s="52" t="e">
        <f>G15/D29</f>
        <v>#DIV/0!</v>
      </c>
      <c r="F29" s="52" t="e">
        <f>H15/D29</f>
        <v>#DIV/0!</v>
      </c>
      <c r="G29" s="52" t="e">
        <f>J15/D29</f>
        <v>#DIV/0!</v>
      </c>
      <c r="H29" s="52" t="e">
        <f>I15/D29</f>
        <v>#DIV/0!</v>
      </c>
    </row>
    <row r="31" spans="2:8" x14ac:dyDescent="0.25">
      <c r="D31" t="s">
        <v>60</v>
      </c>
    </row>
  </sheetData>
  <mergeCells count="25">
    <mergeCell ref="F23:F27"/>
    <mergeCell ref="G23:G27"/>
    <mergeCell ref="D20:H22"/>
    <mergeCell ref="H23:H27"/>
    <mergeCell ref="O7:O11"/>
    <mergeCell ref="C13:E13"/>
    <mergeCell ref="C14:E14"/>
    <mergeCell ref="C15:E15"/>
    <mergeCell ref="D23:D27"/>
    <mergeCell ref="E23:E27"/>
    <mergeCell ref="B2:L2"/>
    <mergeCell ref="B4:O5"/>
    <mergeCell ref="B6:E12"/>
    <mergeCell ref="F6:J6"/>
    <mergeCell ref="K6:M6"/>
    <mergeCell ref="N6:O6"/>
    <mergeCell ref="F7:F11"/>
    <mergeCell ref="G7:G11"/>
    <mergeCell ref="H7:H11"/>
    <mergeCell ref="I7:I11"/>
    <mergeCell ref="J7:J11"/>
    <mergeCell ref="K7:K11"/>
    <mergeCell ref="L7:L11"/>
    <mergeCell ref="M7:M11"/>
    <mergeCell ref="N7:N11"/>
  </mergeCells>
  <pageMargins left="0.7" right="0.7" top="0.75" bottom="0.75" header="0.3" footer="0.3"/>
  <pageSetup paperSize="8" orientation="landscape" r:id="rId1"/>
  <ignoredErrors>
    <ignoredError sqref="E29:G29 K13:K14 M13:M14 O13:O14 K15 O15" evalError="1" calculatedColumn="1"/>
    <ignoredError sqref="M15" evalError="1" formula="1" calculatedColumn="1"/>
    <ignoredError sqref="I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55"/>
  <sheetViews>
    <sheetView topLeftCell="A13" zoomScale="85" zoomScaleNormal="85" workbookViewId="0">
      <selection activeCell="I43" sqref="I43:J45"/>
    </sheetView>
  </sheetViews>
  <sheetFormatPr defaultRowHeight="15" x14ac:dyDescent="0.25"/>
  <cols>
    <col min="2" max="2" width="3.7109375" customWidth="1"/>
    <col min="3" max="5" width="10.7109375" customWidth="1"/>
    <col min="6" max="9" width="11.28515625" customWidth="1"/>
    <col min="10" max="10" width="8.7109375" customWidth="1"/>
    <col min="11" max="11" width="11.28515625" customWidth="1"/>
    <col min="12" max="12" width="7.140625" customWidth="1"/>
    <col min="13" max="13" width="11.28515625" customWidth="1"/>
    <col min="14" max="14" width="7.140625" customWidth="1"/>
    <col min="15" max="15" width="11.28515625" customWidth="1"/>
    <col min="16" max="16" width="7.85546875" customWidth="1"/>
    <col min="17" max="18" width="11.28515625" customWidth="1"/>
  </cols>
  <sheetData>
    <row r="2" spans="2:18" x14ac:dyDescent="0.25">
      <c r="B2" s="114" t="s">
        <v>26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2:18" x14ac:dyDescent="0.25">
      <c r="B3" s="10"/>
      <c r="C3" s="11"/>
      <c r="D3" s="11"/>
      <c r="E3" s="11"/>
      <c r="F3" s="11"/>
      <c r="G3" s="11"/>
      <c r="H3" s="11"/>
      <c r="I3" s="11"/>
      <c r="J3" s="13"/>
      <c r="K3" s="11"/>
      <c r="L3" s="13"/>
      <c r="M3" s="14"/>
      <c r="N3" s="14"/>
      <c r="O3" s="12"/>
      <c r="P3" s="11"/>
      <c r="Q3" s="11"/>
      <c r="R3" s="11"/>
    </row>
    <row r="4" spans="2:18" ht="15" customHeight="1" x14ac:dyDescent="0.25">
      <c r="B4" s="138" t="s">
        <v>21</v>
      </c>
      <c r="C4" s="157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9"/>
    </row>
    <row r="5" spans="2:18" x14ac:dyDescent="0.25">
      <c r="B5" s="138"/>
      <c r="C5" s="160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2"/>
    </row>
    <row r="6" spans="2:18" ht="15" customHeight="1" x14ac:dyDescent="0.25">
      <c r="B6" s="173"/>
      <c r="C6" s="176" t="s">
        <v>88</v>
      </c>
      <c r="D6" s="177"/>
      <c r="E6" s="177"/>
      <c r="F6" s="163" t="s">
        <v>89</v>
      </c>
      <c r="G6" s="163" t="s">
        <v>90</v>
      </c>
      <c r="H6" s="166" t="s">
        <v>91</v>
      </c>
      <c r="I6" s="167"/>
      <c r="J6" s="167"/>
      <c r="K6" s="167"/>
      <c r="L6" s="167"/>
      <c r="M6" s="167"/>
      <c r="N6" s="167"/>
      <c r="O6" s="167"/>
      <c r="P6" s="168"/>
      <c r="Q6" s="163" t="s">
        <v>97</v>
      </c>
      <c r="R6" s="163" t="s">
        <v>98</v>
      </c>
    </row>
    <row r="7" spans="2:18" ht="15" customHeight="1" x14ac:dyDescent="0.25">
      <c r="B7" s="174"/>
      <c r="C7" s="178"/>
      <c r="D7" s="179"/>
      <c r="E7" s="179"/>
      <c r="F7" s="163"/>
      <c r="G7" s="163"/>
      <c r="H7" s="163" t="s">
        <v>91</v>
      </c>
      <c r="I7" s="118" t="s">
        <v>171</v>
      </c>
      <c r="J7" s="169"/>
      <c r="K7" s="118" t="s">
        <v>94</v>
      </c>
      <c r="L7" s="169"/>
      <c r="M7" s="118" t="s">
        <v>95</v>
      </c>
      <c r="N7" s="169"/>
      <c r="O7" s="118" t="s">
        <v>96</v>
      </c>
      <c r="P7" s="169"/>
      <c r="Q7" s="163"/>
      <c r="R7" s="163"/>
    </row>
    <row r="8" spans="2:18" x14ac:dyDescent="0.25">
      <c r="B8" s="174"/>
      <c r="C8" s="178"/>
      <c r="D8" s="179"/>
      <c r="E8" s="179"/>
      <c r="F8" s="163"/>
      <c r="G8" s="163"/>
      <c r="H8" s="163"/>
      <c r="I8" s="120"/>
      <c r="J8" s="170"/>
      <c r="K8" s="120"/>
      <c r="L8" s="170"/>
      <c r="M8" s="120"/>
      <c r="N8" s="170"/>
      <c r="O8" s="120"/>
      <c r="P8" s="170"/>
      <c r="Q8" s="163"/>
      <c r="R8" s="163"/>
    </row>
    <row r="9" spans="2:18" x14ac:dyDescent="0.25">
      <c r="B9" s="174"/>
      <c r="C9" s="178"/>
      <c r="D9" s="179"/>
      <c r="E9" s="179"/>
      <c r="F9" s="163"/>
      <c r="G9" s="163"/>
      <c r="H9" s="163"/>
      <c r="I9" s="171"/>
      <c r="J9" s="172"/>
      <c r="K9" s="171"/>
      <c r="L9" s="172"/>
      <c r="M9" s="171"/>
      <c r="N9" s="172"/>
      <c r="O9" s="171"/>
      <c r="P9" s="172"/>
      <c r="Q9" s="163"/>
      <c r="R9" s="163"/>
    </row>
    <row r="10" spans="2:18" x14ac:dyDescent="0.25">
      <c r="B10" s="174"/>
      <c r="C10" s="178"/>
      <c r="D10" s="179"/>
      <c r="E10" s="179"/>
      <c r="F10" s="164"/>
      <c r="G10" s="164"/>
      <c r="H10" s="163"/>
      <c r="I10" s="47" t="s">
        <v>92</v>
      </c>
      <c r="J10" s="26" t="s">
        <v>93</v>
      </c>
      <c r="K10" s="47" t="s">
        <v>92</v>
      </c>
      <c r="L10" s="26" t="s">
        <v>93</v>
      </c>
      <c r="M10" s="47" t="s">
        <v>92</v>
      </c>
      <c r="N10" s="26" t="s">
        <v>93</v>
      </c>
      <c r="O10" s="47" t="s">
        <v>92</v>
      </c>
      <c r="P10" s="26" t="s">
        <v>93</v>
      </c>
      <c r="Q10" s="165"/>
      <c r="R10" s="164"/>
    </row>
    <row r="11" spans="2:18" x14ac:dyDescent="0.25">
      <c r="B11" s="175"/>
      <c r="C11" s="180"/>
      <c r="D11" s="181"/>
      <c r="E11" s="181"/>
      <c r="F11" s="17">
        <v>1</v>
      </c>
      <c r="G11" s="17">
        <v>2</v>
      </c>
      <c r="H11" s="19">
        <v>3</v>
      </c>
      <c r="I11" s="28">
        <v>4</v>
      </c>
      <c r="J11" s="28">
        <v>5</v>
      </c>
      <c r="K11" s="28">
        <v>6</v>
      </c>
      <c r="L11" s="28">
        <v>7</v>
      </c>
      <c r="M11" s="28">
        <v>8</v>
      </c>
      <c r="N11" s="28">
        <v>9</v>
      </c>
      <c r="O11" s="28">
        <v>10</v>
      </c>
      <c r="P11" s="28">
        <v>11</v>
      </c>
      <c r="Q11" s="19">
        <v>12</v>
      </c>
      <c r="R11" s="20">
        <v>13</v>
      </c>
    </row>
    <row r="12" spans="2:18" s="40" customFormat="1" ht="15" customHeight="1" x14ac:dyDescent="0.25">
      <c r="B12" s="18" t="s">
        <v>83</v>
      </c>
      <c r="C12" s="154"/>
      <c r="D12" s="154"/>
      <c r="E12" s="154"/>
      <c r="F12" s="46"/>
      <c r="G12" s="46"/>
      <c r="H12" s="46"/>
      <c r="I12" s="46"/>
      <c r="J12" s="62" t="e">
        <f>I12/H12*100</f>
        <v>#DIV/0!</v>
      </c>
      <c r="K12" s="46"/>
      <c r="L12" s="62" t="e">
        <f>K12/H12*100</f>
        <v>#DIV/0!</v>
      </c>
      <c r="M12" s="46"/>
      <c r="N12" s="62" t="e">
        <f>M12/H12*100</f>
        <v>#DIV/0!</v>
      </c>
      <c r="O12" s="46"/>
      <c r="P12" s="62" t="e">
        <f>O12/H12*100</f>
        <v>#DIV/0!</v>
      </c>
      <c r="Q12" s="62">
        <f>R12-H12</f>
        <v>0</v>
      </c>
      <c r="R12" s="62">
        <f>F12+G12</f>
        <v>0</v>
      </c>
    </row>
    <row r="13" spans="2:18" s="40" customFormat="1" ht="15" customHeight="1" x14ac:dyDescent="0.25">
      <c r="B13" s="18" t="s">
        <v>84</v>
      </c>
      <c r="C13" s="155"/>
      <c r="D13" s="156"/>
      <c r="E13" s="156"/>
      <c r="F13" s="46"/>
      <c r="G13" s="46"/>
      <c r="H13" s="46"/>
      <c r="I13" s="46"/>
      <c r="J13" s="62" t="e">
        <f t="shared" ref="J13:J17" si="0">I13/H13*100</f>
        <v>#DIV/0!</v>
      </c>
      <c r="K13" s="46"/>
      <c r="L13" s="62" t="e">
        <f t="shared" ref="L13:L17" si="1">K13/H13*100</f>
        <v>#DIV/0!</v>
      </c>
      <c r="M13" s="46"/>
      <c r="N13" s="62" t="e">
        <f t="shared" ref="N13:N17" si="2">M13/H13*100</f>
        <v>#DIV/0!</v>
      </c>
      <c r="O13" s="46"/>
      <c r="P13" s="62" t="e">
        <f t="shared" ref="P13:P17" si="3">O13/H13*100</f>
        <v>#DIV/0!</v>
      </c>
      <c r="Q13" s="62">
        <f t="shared" ref="Q13:Q17" si="4">R13-H13</f>
        <v>0</v>
      </c>
      <c r="R13" s="62">
        <f t="shared" ref="R13:R17" si="5">F13+G13</f>
        <v>0</v>
      </c>
    </row>
    <row r="14" spans="2:18" s="40" customFormat="1" ht="15" customHeight="1" x14ac:dyDescent="0.25">
      <c r="B14" s="18" t="s">
        <v>85</v>
      </c>
      <c r="C14" s="155"/>
      <c r="D14" s="156"/>
      <c r="E14" s="156"/>
      <c r="F14" s="46"/>
      <c r="G14" s="46"/>
      <c r="H14" s="46"/>
      <c r="I14" s="46"/>
      <c r="J14" s="62" t="e">
        <f t="shared" si="0"/>
        <v>#DIV/0!</v>
      </c>
      <c r="K14" s="46"/>
      <c r="L14" s="62" t="e">
        <f t="shared" si="1"/>
        <v>#DIV/0!</v>
      </c>
      <c r="M14" s="46"/>
      <c r="N14" s="62" t="e">
        <f t="shared" si="2"/>
        <v>#DIV/0!</v>
      </c>
      <c r="O14" s="46"/>
      <c r="P14" s="62" t="e">
        <f t="shared" si="3"/>
        <v>#DIV/0!</v>
      </c>
      <c r="Q14" s="62">
        <f t="shared" si="4"/>
        <v>0</v>
      </c>
      <c r="R14" s="62">
        <f t="shared" si="5"/>
        <v>0</v>
      </c>
    </row>
    <row r="15" spans="2:18" s="40" customFormat="1" ht="15" customHeight="1" x14ac:dyDescent="0.25">
      <c r="B15" s="18" t="s">
        <v>86</v>
      </c>
      <c r="C15" s="152"/>
      <c r="D15" s="153"/>
      <c r="E15" s="153"/>
      <c r="F15" s="46"/>
      <c r="G15" s="46"/>
      <c r="H15" s="46"/>
      <c r="I15" s="46"/>
      <c r="J15" s="62" t="e">
        <f t="shared" si="0"/>
        <v>#DIV/0!</v>
      </c>
      <c r="K15" s="46"/>
      <c r="L15" s="62" t="e">
        <f t="shared" si="1"/>
        <v>#DIV/0!</v>
      </c>
      <c r="M15" s="46"/>
      <c r="N15" s="62" t="e">
        <f t="shared" si="2"/>
        <v>#DIV/0!</v>
      </c>
      <c r="O15" s="46"/>
      <c r="P15" s="62" t="e">
        <f t="shared" si="3"/>
        <v>#DIV/0!</v>
      </c>
      <c r="Q15" s="62">
        <f t="shared" si="4"/>
        <v>0</v>
      </c>
      <c r="R15" s="62">
        <f t="shared" si="5"/>
        <v>0</v>
      </c>
    </row>
    <row r="16" spans="2:18" s="40" customFormat="1" ht="15" customHeight="1" x14ac:dyDescent="0.25">
      <c r="B16" s="18" t="s">
        <v>87</v>
      </c>
      <c r="C16" s="152"/>
      <c r="D16" s="153"/>
      <c r="E16" s="153"/>
      <c r="F16" s="46"/>
      <c r="G16" s="46"/>
      <c r="H16" s="46"/>
      <c r="I16" s="46"/>
      <c r="J16" s="62" t="e">
        <f t="shared" si="0"/>
        <v>#DIV/0!</v>
      </c>
      <c r="K16" s="46"/>
      <c r="L16" s="62" t="e">
        <f t="shared" si="1"/>
        <v>#DIV/0!</v>
      </c>
      <c r="M16" s="46"/>
      <c r="N16" s="62" t="e">
        <f t="shared" si="2"/>
        <v>#DIV/0!</v>
      </c>
      <c r="O16" s="46"/>
      <c r="P16" s="62" t="e">
        <f t="shared" si="3"/>
        <v>#DIV/0!</v>
      </c>
      <c r="Q16" s="62">
        <f t="shared" si="4"/>
        <v>0</v>
      </c>
      <c r="R16" s="62">
        <f t="shared" si="5"/>
        <v>0</v>
      </c>
    </row>
    <row r="17" spans="2:18" s="39" customFormat="1" ht="15" customHeight="1" x14ac:dyDescent="0.25">
      <c r="B17" s="49"/>
      <c r="C17" s="150" t="s">
        <v>17</v>
      </c>
      <c r="D17" s="151"/>
      <c r="E17" s="151"/>
      <c r="F17" s="60">
        <f>F12+F13+F14+F15+F16</f>
        <v>0</v>
      </c>
      <c r="G17" s="60">
        <f>G12+G13+G14+G15+G16</f>
        <v>0</v>
      </c>
      <c r="H17" s="60">
        <f>H12+H13+H14+H15+H16</f>
        <v>0</v>
      </c>
      <c r="I17" s="60">
        <f>I12+I13+I14+I15+I16</f>
        <v>0</v>
      </c>
      <c r="J17" s="60" t="e">
        <f t="shared" si="0"/>
        <v>#DIV/0!</v>
      </c>
      <c r="K17" s="60">
        <f>K12+K13+K14+K15+K16</f>
        <v>0</v>
      </c>
      <c r="L17" s="60" t="e">
        <f t="shared" si="1"/>
        <v>#DIV/0!</v>
      </c>
      <c r="M17" s="60">
        <f>M12+M13+M14+M15+M16</f>
        <v>0</v>
      </c>
      <c r="N17" s="60" t="e">
        <f t="shared" si="2"/>
        <v>#DIV/0!</v>
      </c>
      <c r="O17" s="60">
        <f>O12+O13+O14+O15+O16</f>
        <v>0</v>
      </c>
      <c r="P17" s="60" t="e">
        <f t="shared" si="3"/>
        <v>#DIV/0!</v>
      </c>
      <c r="Q17" s="60">
        <f t="shared" si="4"/>
        <v>0</v>
      </c>
      <c r="R17" s="60">
        <f t="shared" si="5"/>
        <v>0</v>
      </c>
    </row>
    <row r="19" spans="2:18" x14ac:dyDescent="0.25">
      <c r="B19" t="s">
        <v>61</v>
      </c>
    </row>
    <row r="22" spans="2:18" x14ac:dyDescent="0.25">
      <c r="B22" s="138" t="s">
        <v>20</v>
      </c>
      <c r="C22" s="157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9"/>
    </row>
    <row r="23" spans="2:18" x14ac:dyDescent="0.25">
      <c r="B23" s="138"/>
      <c r="C23" s="160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</row>
    <row r="24" spans="2:18" x14ac:dyDescent="0.25">
      <c r="B24" s="173"/>
      <c r="C24" s="176" t="s">
        <v>88</v>
      </c>
      <c r="D24" s="177"/>
      <c r="E24" s="177"/>
      <c r="F24" s="163" t="s">
        <v>89</v>
      </c>
      <c r="G24" s="163" t="s">
        <v>90</v>
      </c>
      <c r="H24" s="166" t="s">
        <v>91</v>
      </c>
      <c r="I24" s="167"/>
      <c r="J24" s="167"/>
      <c r="K24" s="167"/>
      <c r="L24" s="167"/>
      <c r="M24" s="167"/>
      <c r="N24" s="167"/>
      <c r="O24" s="167"/>
      <c r="P24" s="168"/>
      <c r="Q24" s="163" t="s">
        <v>97</v>
      </c>
      <c r="R24" s="163" t="s">
        <v>98</v>
      </c>
    </row>
    <row r="25" spans="2:18" ht="15" customHeight="1" x14ac:dyDescent="0.25">
      <c r="B25" s="174"/>
      <c r="C25" s="178"/>
      <c r="D25" s="179"/>
      <c r="E25" s="179"/>
      <c r="F25" s="163"/>
      <c r="G25" s="163"/>
      <c r="H25" s="163" t="s">
        <v>91</v>
      </c>
      <c r="I25" s="118" t="s">
        <v>171</v>
      </c>
      <c r="J25" s="169"/>
      <c r="K25" s="118" t="s">
        <v>94</v>
      </c>
      <c r="L25" s="169"/>
      <c r="M25" s="118" t="s">
        <v>95</v>
      </c>
      <c r="N25" s="169"/>
      <c r="O25" s="118" t="s">
        <v>96</v>
      </c>
      <c r="P25" s="169"/>
      <c r="Q25" s="163"/>
      <c r="R25" s="163"/>
    </row>
    <row r="26" spans="2:18" ht="15" customHeight="1" x14ac:dyDescent="0.25">
      <c r="B26" s="174"/>
      <c r="C26" s="178"/>
      <c r="D26" s="179"/>
      <c r="E26" s="179"/>
      <c r="F26" s="163"/>
      <c r="G26" s="163"/>
      <c r="H26" s="163"/>
      <c r="I26" s="120"/>
      <c r="J26" s="170"/>
      <c r="K26" s="120"/>
      <c r="L26" s="170"/>
      <c r="M26" s="120"/>
      <c r="N26" s="170"/>
      <c r="O26" s="120"/>
      <c r="P26" s="170"/>
      <c r="Q26" s="163"/>
      <c r="R26" s="163"/>
    </row>
    <row r="27" spans="2:18" x14ac:dyDescent="0.25">
      <c r="B27" s="174"/>
      <c r="C27" s="178"/>
      <c r="D27" s="179"/>
      <c r="E27" s="179"/>
      <c r="F27" s="163"/>
      <c r="G27" s="163"/>
      <c r="H27" s="163"/>
      <c r="I27" s="171"/>
      <c r="J27" s="172"/>
      <c r="K27" s="171"/>
      <c r="L27" s="172"/>
      <c r="M27" s="171"/>
      <c r="N27" s="172"/>
      <c r="O27" s="171"/>
      <c r="P27" s="172"/>
      <c r="Q27" s="163"/>
      <c r="R27" s="163"/>
    </row>
    <row r="28" spans="2:18" x14ac:dyDescent="0.25">
      <c r="B28" s="174"/>
      <c r="C28" s="178"/>
      <c r="D28" s="179"/>
      <c r="E28" s="179"/>
      <c r="F28" s="165"/>
      <c r="G28" s="165"/>
      <c r="H28" s="163"/>
      <c r="I28" s="47" t="s">
        <v>92</v>
      </c>
      <c r="J28" s="26" t="s">
        <v>93</v>
      </c>
      <c r="K28" s="47" t="s">
        <v>92</v>
      </c>
      <c r="L28" s="26" t="s">
        <v>93</v>
      </c>
      <c r="M28" s="47" t="s">
        <v>92</v>
      </c>
      <c r="N28" s="26" t="s">
        <v>93</v>
      </c>
      <c r="O28" s="47" t="s">
        <v>92</v>
      </c>
      <c r="P28" s="26" t="s">
        <v>93</v>
      </c>
      <c r="Q28" s="165"/>
      <c r="R28" s="165"/>
    </row>
    <row r="29" spans="2:18" x14ac:dyDescent="0.25">
      <c r="B29" s="175"/>
      <c r="C29" s="180"/>
      <c r="D29" s="181"/>
      <c r="E29" s="181"/>
      <c r="F29" s="15">
        <v>1</v>
      </c>
      <c r="G29" s="15">
        <v>2</v>
      </c>
      <c r="H29" s="19">
        <v>3</v>
      </c>
      <c r="I29" s="28">
        <v>4</v>
      </c>
      <c r="J29" s="28">
        <v>5</v>
      </c>
      <c r="K29" s="28">
        <v>6</v>
      </c>
      <c r="L29" s="28">
        <v>7</v>
      </c>
      <c r="M29" s="28">
        <v>8</v>
      </c>
      <c r="N29" s="28">
        <v>9</v>
      </c>
      <c r="O29" s="28">
        <v>10</v>
      </c>
      <c r="P29" s="28">
        <v>11</v>
      </c>
      <c r="Q29" s="19">
        <v>12</v>
      </c>
      <c r="R29" s="19">
        <v>13</v>
      </c>
    </row>
    <row r="30" spans="2:18" s="40" customFormat="1" x14ac:dyDescent="0.25">
      <c r="B30" s="18" t="s">
        <v>83</v>
      </c>
      <c r="C30" s="154"/>
      <c r="D30" s="154"/>
      <c r="E30" s="154"/>
      <c r="F30" s="46"/>
      <c r="G30" s="46"/>
      <c r="H30" s="46"/>
      <c r="I30" s="46"/>
      <c r="J30" s="62" t="e">
        <f>I30/H30*100</f>
        <v>#DIV/0!</v>
      </c>
      <c r="K30" s="46"/>
      <c r="L30" s="62" t="e">
        <f>K30/H30*100</f>
        <v>#DIV/0!</v>
      </c>
      <c r="M30" s="46"/>
      <c r="N30" s="62" t="e">
        <f>M30/H30*100</f>
        <v>#DIV/0!</v>
      </c>
      <c r="O30" s="46"/>
      <c r="P30" s="62" t="e">
        <f>O30/H30*100</f>
        <v>#DIV/0!</v>
      </c>
      <c r="Q30" s="62">
        <f>R30-H30</f>
        <v>0</v>
      </c>
      <c r="R30" s="62">
        <f>F30+G30</f>
        <v>0</v>
      </c>
    </row>
    <row r="31" spans="2:18" s="40" customFormat="1" x14ac:dyDescent="0.25">
      <c r="B31" s="18" t="s">
        <v>84</v>
      </c>
      <c r="C31" s="155"/>
      <c r="D31" s="156"/>
      <c r="E31" s="156"/>
      <c r="F31" s="46"/>
      <c r="G31" s="46"/>
      <c r="H31" s="46"/>
      <c r="I31" s="46"/>
      <c r="J31" s="62" t="e">
        <f t="shared" ref="J31:J35" si="6">I31/H31*100</f>
        <v>#DIV/0!</v>
      </c>
      <c r="K31" s="46"/>
      <c r="L31" s="62" t="e">
        <f t="shared" ref="L31:L35" si="7">K31/H31*100</f>
        <v>#DIV/0!</v>
      </c>
      <c r="M31" s="46"/>
      <c r="N31" s="62" t="e">
        <f t="shared" ref="N31:N35" si="8">M31/H31*100</f>
        <v>#DIV/0!</v>
      </c>
      <c r="O31" s="46"/>
      <c r="P31" s="62" t="e">
        <f t="shared" ref="P31:P35" si="9">O31/H31*100</f>
        <v>#DIV/0!</v>
      </c>
      <c r="Q31" s="62">
        <f t="shared" ref="Q31:Q35" si="10">R31-H31</f>
        <v>0</v>
      </c>
      <c r="R31" s="62">
        <f t="shared" ref="R31:R35" si="11">F31+G31</f>
        <v>0</v>
      </c>
    </row>
    <row r="32" spans="2:18" s="40" customFormat="1" x14ac:dyDescent="0.25">
      <c r="B32" s="18" t="s">
        <v>85</v>
      </c>
      <c r="C32" s="155"/>
      <c r="D32" s="156"/>
      <c r="E32" s="156"/>
      <c r="F32" s="46"/>
      <c r="G32" s="46"/>
      <c r="H32" s="46"/>
      <c r="I32" s="46"/>
      <c r="J32" s="62" t="e">
        <f t="shared" si="6"/>
        <v>#DIV/0!</v>
      </c>
      <c r="K32" s="46"/>
      <c r="L32" s="62" t="e">
        <f t="shared" si="7"/>
        <v>#DIV/0!</v>
      </c>
      <c r="M32" s="46"/>
      <c r="N32" s="62" t="e">
        <f t="shared" si="8"/>
        <v>#DIV/0!</v>
      </c>
      <c r="O32" s="46"/>
      <c r="P32" s="62" t="e">
        <f t="shared" si="9"/>
        <v>#DIV/0!</v>
      </c>
      <c r="Q32" s="62">
        <f t="shared" si="10"/>
        <v>0</v>
      </c>
      <c r="R32" s="62">
        <f t="shared" si="11"/>
        <v>0</v>
      </c>
    </row>
    <row r="33" spans="2:18" s="40" customFormat="1" x14ac:dyDescent="0.25">
      <c r="B33" s="18" t="s">
        <v>86</v>
      </c>
      <c r="C33" s="152"/>
      <c r="D33" s="153"/>
      <c r="E33" s="153"/>
      <c r="F33" s="46"/>
      <c r="G33" s="46"/>
      <c r="H33" s="46"/>
      <c r="I33" s="46"/>
      <c r="J33" s="62" t="e">
        <f t="shared" si="6"/>
        <v>#DIV/0!</v>
      </c>
      <c r="K33" s="46"/>
      <c r="L33" s="62" t="e">
        <f t="shared" si="7"/>
        <v>#DIV/0!</v>
      </c>
      <c r="M33" s="46"/>
      <c r="N33" s="62" t="e">
        <f t="shared" si="8"/>
        <v>#DIV/0!</v>
      </c>
      <c r="O33" s="46"/>
      <c r="P33" s="62" t="e">
        <f t="shared" si="9"/>
        <v>#DIV/0!</v>
      </c>
      <c r="Q33" s="62">
        <f t="shared" si="10"/>
        <v>0</v>
      </c>
      <c r="R33" s="62">
        <f t="shared" si="11"/>
        <v>0</v>
      </c>
    </row>
    <row r="34" spans="2:18" s="40" customFormat="1" x14ac:dyDescent="0.25">
      <c r="B34" s="18" t="s">
        <v>87</v>
      </c>
      <c r="C34" s="152"/>
      <c r="D34" s="153"/>
      <c r="E34" s="153"/>
      <c r="F34" s="46"/>
      <c r="G34" s="46"/>
      <c r="H34" s="46"/>
      <c r="I34" s="46"/>
      <c r="J34" s="62" t="e">
        <f t="shared" si="6"/>
        <v>#DIV/0!</v>
      </c>
      <c r="K34" s="46"/>
      <c r="L34" s="62" t="e">
        <f t="shared" si="7"/>
        <v>#DIV/0!</v>
      </c>
      <c r="M34" s="46"/>
      <c r="N34" s="62" t="e">
        <f t="shared" si="8"/>
        <v>#DIV/0!</v>
      </c>
      <c r="O34" s="46"/>
      <c r="P34" s="62" t="e">
        <f t="shared" si="9"/>
        <v>#DIV/0!</v>
      </c>
      <c r="Q34" s="62">
        <f t="shared" si="10"/>
        <v>0</v>
      </c>
      <c r="R34" s="62">
        <f t="shared" si="11"/>
        <v>0</v>
      </c>
    </row>
    <row r="35" spans="2:18" s="39" customFormat="1" x14ac:dyDescent="0.25">
      <c r="B35" s="49"/>
      <c r="C35" s="150" t="s">
        <v>16</v>
      </c>
      <c r="D35" s="151"/>
      <c r="E35" s="151"/>
      <c r="F35" s="60">
        <f>F30+F31+F32+F33+F34</f>
        <v>0</v>
      </c>
      <c r="G35" s="60">
        <f>G30+G31+G32+G33+G34</f>
        <v>0</v>
      </c>
      <c r="H35" s="60">
        <f>H30+H31+H32+H33+H34</f>
        <v>0</v>
      </c>
      <c r="I35" s="60">
        <f>I30+I31+I32+I33+I34</f>
        <v>0</v>
      </c>
      <c r="J35" s="60" t="e">
        <f t="shared" si="6"/>
        <v>#DIV/0!</v>
      </c>
      <c r="K35" s="60">
        <f>K30+K31+K32+K33+K34</f>
        <v>0</v>
      </c>
      <c r="L35" s="60" t="e">
        <f t="shared" si="7"/>
        <v>#DIV/0!</v>
      </c>
      <c r="M35" s="60">
        <f>M30+M31+M32+M33+M34</f>
        <v>0</v>
      </c>
      <c r="N35" s="60" t="e">
        <f t="shared" si="8"/>
        <v>#DIV/0!</v>
      </c>
      <c r="O35" s="60">
        <f>O30+O31+O32+O33+O34</f>
        <v>0</v>
      </c>
      <c r="P35" s="60" t="e">
        <f t="shared" si="9"/>
        <v>#DIV/0!</v>
      </c>
      <c r="Q35" s="60">
        <f t="shared" si="10"/>
        <v>0</v>
      </c>
      <c r="R35" s="60">
        <f t="shared" si="11"/>
        <v>0</v>
      </c>
    </row>
    <row r="37" spans="2:18" x14ac:dyDescent="0.25">
      <c r="B37" t="s">
        <v>62</v>
      </c>
    </row>
    <row r="40" spans="2:18" x14ac:dyDescent="0.25">
      <c r="B40" s="138" t="s">
        <v>56</v>
      </c>
      <c r="C40" s="157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9"/>
    </row>
    <row r="41" spans="2:18" x14ac:dyDescent="0.25">
      <c r="B41" s="138"/>
      <c r="C41" s="160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2"/>
    </row>
    <row r="42" spans="2:18" x14ac:dyDescent="0.25">
      <c r="B42" s="173"/>
      <c r="C42" s="176" t="s">
        <v>15</v>
      </c>
      <c r="D42" s="177"/>
      <c r="E42" s="177"/>
      <c r="F42" s="163" t="s">
        <v>23</v>
      </c>
      <c r="G42" s="163" t="s">
        <v>12</v>
      </c>
      <c r="H42" s="166" t="s">
        <v>91</v>
      </c>
      <c r="I42" s="167"/>
      <c r="J42" s="167"/>
      <c r="K42" s="167"/>
      <c r="L42" s="167"/>
      <c r="M42" s="167"/>
      <c r="N42" s="167"/>
      <c r="O42" s="167"/>
      <c r="P42" s="168"/>
      <c r="Q42" s="163" t="s">
        <v>97</v>
      </c>
      <c r="R42" s="163" t="s">
        <v>19</v>
      </c>
    </row>
    <row r="43" spans="2:18" ht="15" customHeight="1" x14ac:dyDescent="0.25">
      <c r="B43" s="174"/>
      <c r="C43" s="178"/>
      <c r="D43" s="179"/>
      <c r="E43" s="179"/>
      <c r="F43" s="163"/>
      <c r="G43" s="163"/>
      <c r="H43" s="163" t="s">
        <v>9</v>
      </c>
      <c r="I43" s="118" t="s">
        <v>171</v>
      </c>
      <c r="J43" s="169"/>
      <c r="K43" s="118" t="s">
        <v>49</v>
      </c>
      <c r="L43" s="169"/>
      <c r="M43" s="118" t="s">
        <v>48</v>
      </c>
      <c r="N43" s="169"/>
      <c r="O43" s="118" t="s">
        <v>46</v>
      </c>
      <c r="P43" s="169"/>
      <c r="Q43" s="163"/>
      <c r="R43" s="163"/>
    </row>
    <row r="44" spans="2:18" x14ac:dyDescent="0.25">
      <c r="B44" s="174"/>
      <c r="C44" s="178"/>
      <c r="D44" s="179"/>
      <c r="E44" s="179"/>
      <c r="F44" s="163"/>
      <c r="G44" s="163"/>
      <c r="H44" s="163"/>
      <c r="I44" s="120"/>
      <c r="J44" s="170"/>
      <c r="K44" s="120"/>
      <c r="L44" s="170"/>
      <c r="M44" s="120"/>
      <c r="N44" s="170"/>
      <c r="O44" s="120"/>
      <c r="P44" s="170"/>
      <c r="Q44" s="163"/>
      <c r="R44" s="163"/>
    </row>
    <row r="45" spans="2:18" x14ac:dyDescent="0.25">
      <c r="B45" s="174"/>
      <c r="C45" s="178"/>
      <c r="D45" s="179"/>
      <c r="E45" s="179"/>
      <c r="F45" s="163"/>
      <c r="G45" s="163"/>
      <c r="H45" s="163"/>
      <c r="I45" s="171"/>
      <c r="J45" s="172"/>
      <c r="K45" s="171"/>
      <c r="L45" s="172"/>
      <c r="M45" s="171"/>
      <c r="N45" s="172"/>
      <c r="O45" s="171"/>
      <c r="P45" s="172"/>
      <c r="Q45" s="163"/>
      <c r="R45" s="163"/>
    </row>
    <row r="46" spans="2:18" x14ac:dyDescent="0.25">
      <c r="B46" s="174"/>
      <c r="C46" s="178"/>
      <c r="D46" s="179"/>
      <c r="E46" s="179"/>
      <c r="F46" s="165"/>
      <c r="G46" s="165"/>
      <c r="H46" s="163"/>
      <c r="I46" s="47" t="s">
        <v>92</v>
      </c>
      <c r="J46" s="26" t="s">
        <v>93</v>
      </c>
      <c r="K46" s="47" t="s">
        <v>92</v>
      </c>
      <c r="L46" s="26" t="s">
        <v>93</v>
      </c>
      <c r="M46" s="47" t="s">
        <v>92</v>
      </c>
      <c r="N46" s="26" t="s">
        <v>93</v>
      </c>
      <c r="O46" s="47" t="s">
        <v>54</v>
      </c>
      <c r="P46" s="26" t="s">
        <v>8</v>
      </c>
      <c r="Q46" s="165"/>
      <c r="R46" s="165"/>
    </row>
    <row r="47" spans="2:18" x14ac:dyDescent="0.25">
      <c r="B47" s="184"/>
      <c r="C47" s="182"/>
      <c r="D47" s="183"/>
      <c r="E47" s="183"/>
      <c r="F47" s="15">
        <v>1</v>
      </c>
      <c r="G47" s="15">
        <v>2</v>
      </c>
      <c r="H47" s="19">
        <v>3</v>
      </c>
      <c r="I47" s="28">
        <v>4</v>
      </c>
      <c r="J47" s="28">
        <v>5</v>
      </c>
      <c r="K47" s="28">
        <v>6</v>
      </c>
      <c r="L47" s="28">
        <v>7</v>
      </c>
      <c r="M47" s="28">
        <v>8</v>
      </c>
      <c r="N47" s="28">
        <v>9</v>
      </c>
      <c r="O47" s="28">
        <v>10</v>
      </c>
      <c r="P47" s="28">
        <v>11</v>
      </c>
      <c r="Q47" s="19">
        <v>12</v>
      </c>
      <c r="R47" s="19">
        <v>13</v>
      </c>
    </row>
    <row r="48" spans="2:18" s="40" customFormat="1" x14ac:dyDescent="0.25">
      <c r="B48" s="18" t="s">
        <v>83</v>
      </c>
      <c r="C48" s="185"/>
      <c r="D48" s="185"/>
      <c r="E48" s="185"/>
      <c r="F48" s="62">
        <f t="shared" ref="F48:I52" si="12">F12+F30</f>
        <v>0</v>
      </c>
      <c r="G48" s="62">
        <f t="shared" si="12"/>
        <v>0</v>
      </c>
      <c r="H48" s="62">
        <f t="shared" si="12"/>
        <v>0</v>
      </c>
      <c r="I48" s="62">
        <f t="shared" si="12"/>
        <v>0</v>
      </c>
      <c r="J48" s="62" t="e">
        <f>I48/H48*100</f>
        <v>#DIV/0!</v>
      </c>
      <c r="K48" s="62">
        <f>K12+K30</f>
        <v>0</v>
      </c>
      <c r="L48" s="62" t="e">
        <f>K48/H48*100</f>
        <v>#DIV/0!</v>
      </c>
      <c r="M48" s="62">
        <f>M12+M30</f>
        <v>0</v>
      </c>
      <c r="N48" s="62" t="e">
        <f>M48/H48*100</f>
        <v>#DIV/0!</v>
      </c>
      <c r="O48" s="62">
        <f>O12+O30</f>
        <v>0</v>
      </c>
      <c r="P48" s="62" t="e">
        <f>O48/H48*100</f>
        <v>#DIV/0!</v>
      </c>
      <c r="Q48" s="62">
        <f>R48-G48</f>
        <v>0</v>
      </c>
      <c r="R48" s="62">
        <f>F48+G48</f>
        <v>0</v>
      </c>
    </row>
    <row r="49" spans="2:18" s="40" customFormat="1" x14ac:dyDescent="0.25">
      <c r="B49" s="18" t="s">
        <v>84</v>
      </c>
      <c r="C49" s="186"/>
      <c r="D49" s="187"/>
      <c r="E49" s="187"/>
      <c r="F49" s="62">
        <f t="shared" si="12"/>
        <v>0</v>
      </c>
      <c r="G49" s="62">
        <f t="shared" si="12"/>
        <v>0</v>
      </c>
      <c r="H49" s="62">
        <f t="shared" si="12"/>
        <v>0</v>
      </c>
      <c r="I49" s="62">
        <f t="shared" si="12"/>
        <v>0</v>
      </c>
      <c r="J49" s="62" t="e">
        <f t="shared" ref="J49:J53" si="13">I49/H49*100</f>
        <v>#DIV/0!</v>
      </c>
      <c r="K49" s="62">
        <f>K13+K31</f>
        <v>0</v>
      </c>
      <c r="L49" s="62" t="e">
        <f t="shared" ref="L49:L53" si="14">K49/H49*100</f>
        <v>#DIV/0!</v>
      </c>
      <c r="M49" s="62">
        <f>M13+M31</f>
        <v>0</v>
      </c>
      <c r="N49" s="62" t="e">
        <f t="shared" ref="N49:N53" si="15">M49/H49*100</f>
        <v>#DIV/0!</v>
      </c>
      <c r="O49" s="62">
        <f>O13+O31</f>
        <v>0</v>
      </c>
      <c r="P49" s="62" t="e">
        <f t="shared" ref="P49:P53" si="16">O49/H49*100</f>
        <v>#DIV/0!</v>
      </c>
      <c r="Q49" s="62">
        <f t="shared" ref="Q49:Q53" si="17">R49-G49</f>
        <v>0</v>
      </c>
      <c r="R49" s="62">
        <f t="shared" ref="R49:R53" si="18">F49+G49</f>
        <v>0</v>
      </c>
    </row>
    <row r="50" spans="2:18" s="40" customFormat="1" x14ac:dyDescent="0.25">
      <c r="B50" s="18" t="s">
        <v>85</v>
      </c>
      <c r="C50" s="186"/>
      <c r="D50" s="187"/>
      <c r="E50" s="187"/>
      <c r="F50" s="62">
        <f t="shared" si="12"/>
        <v>0</v>
      </c>
      <c r="G50" s="62">
        <f t="shared" si="12"/>
        <v>0</v>
      </c>
      <c r="H50" s="62">
        <f t="shared" si="12"/>
        <v>0</v>
      </c>
      <c r="I50" s="62">
        <f t="shared" si="12"/>
        <v>0</v>
      </c>
      <c r="J50" s="62" t="e">
        <f t="shared" si="13"/>
        <v>#DIV/0!</v>
      </c>
      <c r="K50" s="62">
        <f>K14+K32</f>
        <v>0</v>
      </c>
      <c r="L50" s="62" t="e">
        <f t="shared" si="14"/>
        <v>#DIV/0!</v>
      </c>
      <c r="M50" s="62">
        <f>M14+M32</f>
        <v>0</v>
      </c>
      <c r="N50" s="62" t="e">
        <f t="shared" si="15"/>
        <v>#DIV/0!</v>
      </c>
      <c r="O50" s="62">
        <f>O14+O32</f>
        <v>0</v>
      </c>
      <c r="P50" s="62" t="e">
        <f t="shared" si="16"/>
        <v>#DIV/0!</v>
      </c>
      <c r="Q50" s="62">
        <f t="shared" si="17"/>
        <v>0</v>
      </c>
      <c r="R50" s="62">
        <f t="shared" si="18"/>
        <v>0</v>
      </c>
    </row>
    <row r="51" spans="2:18" s="40" customFormat="1" x14ac:dyDescent="0.25">
      <c r="B51" s="18" t="s">
        <v>45</v>
      </c>
      <c r="C51" s="188"/>
      <c r="D51" s="189"/>
      <c r="E51" s="189"/>
      <c r="F51" s="62">
        <f t="shared" si="12"/>
        <v>0</v>
      </c>
      <c r="G51" s="62">
        <f t="shared" si="12"/>
        <v>0</v>
      </c>
      <c r="H51" s="62">
        <f t="shared" si="12"/>
        <v>0</v>
      </c>
      <c r="I51" s="62">
        <f t="shared" si="12"/>
        <v>0</v>
      </c>
      <c r="J51" s="62" t="e">
        <f t="shared" si="13"/>
        <v>#DIV/0!</v>
      </c>
      <c r="K51" s="62">
        <f>K15+K33</f>
        <v>0</v>
      </c>
      <c r="L51" s="62" t="e">
        <f t="shared" si="14"/>
        <v>#DIV/0!</v>
      </c>
      <c r="M51" s="62">
        <f>M15+M33</f>
        <v>0</v>
      </c>
      <c r="N51" s="62" t="e">
        <f t="shared" si="15"/>
        <v>#DIV/0!</v>
      </c>
      <c r="O51" s="62">
        <f>O15+O33</f>
        <v>0</v>
      </c>
      <c r="P51" s="62" t="e">
        <f t="shared" si="16"/>
        <v>#DIV/0!</v>
      </c>
      <c r="Q51" s="62">
        <f t="shared" si="17"/>
        <v>0</v>
      </c>
      <c r="R51" s="62">
        <f t="shared" si="18"/>
        <v>0</v>
      </c>
    </row>
    <row r="52" spans="2:18" s="40" customFormat="1" x14ac:dyDescent="0.25">
      <c r="B52" s="18" t="s">
        <v>44</v>
      </c>
      <c r="C52" s="188"/>
      <c r="D52" s="189"/>
      <c r="E52" s="189"/>
      <c r="F52" s="62">
        <f t="shared" si="12"/>
        <v>0</v>
      </c>
      <c r="G52" s="62">
        <f t="shared" si="12"/>
        <v>0</v>
      </c>
      <c r="H52" s="62">
        <f t="shared" si="12"/>
        <v>0</v>
      </c>
      <c r="I52" s="62">
        <f t="shared" si="12"/>
        <v>0</v>
      </c>
      <c r="J52" s="62" t="e">
        <f t="shared" si="13"/>
        <v>#DIV/0!</v>
      </c>
      <c r="K52" s="62">
        <f>K16+K34</f>
        <v>0</v>
      </c>
      <c r="L52" s="62" t="e">
        <f t="shared" si="14"/>
        <v>#DIV/0!</v>
      </c>
      <c r="M52" s="62">
        <f>M16+M34</f>
        <v>0</v>
      </c>
      <c r="N52" s="62" t="e">
        <f t="shared" si="15"/>
        <v>#DIV/0!</v>
      </c>
      <c r="O52" s="62">
        <f>O16+O34</f>
        <v>0</v>
      </c>
      <c r="P52" s="62" t="e">
        <f t="shared" si="16"/>
        <v>#DIV/0!</v>
      </c>
      <c r="Q52" s="62">
        <f t="shared" si="17"/>
        <v>0</v>
      </c>
      <c r="R52" s="62">
        <f t="shared" si="18"/>
        <v>0</v>
      </c>
    </row>
    <row r="53" spans="2:18" s="39" customFormat="1" ht="28.5" customHeight="1" x14ac:dyDescent="0.25">
      <c r="B53" s="49"/>
      <c r="C53" s="150" t="s">
        <v>18</v>
      </c>
      <c r="D53" s="151"/>
      <c r="E53" s="151"/>
      <c r="F53" s="60">
        <f>F48+F49+F50+F51+F52</f>
        <v>0</v>
      </c>
      <c r="G53" s="60">
        <f>G48+G49+G50+G51+G52</f>
        <v>0</v>
      </c>
      <c r="H53" s="60">
        <f>H48+H49+H50+H51+H52</f>
        <v>0</v>
      </c>
      <c r="I53" s="60">
        <f>I48+I49+I50+I51+I52</f>
        <v>0</v>
      </c>
      <c r="J53" s="60" t="e">
        <f t="shared" si="13"/>
        <v>#DIV/0!</v>
      </c>
      <c r="K53" s="60">
        <f>K48+K49+K50+K51+K52</f>
        <v>0</v>
      </c>
      <c r="L53" s="60" t="e">
        <f t="shared" si="14"/>
        <v>#DIV/0!</v>
      </c>
      <c r="M53" s="60">
        <f>M48+M49+M50+M51+M52</f>
        <v>0</v>
      </c>
      <c r="N53" s="60" t="e">
        <f t="shared" si="15"/>
        <v>#DIV/0!</v>
      </c>
      <c r="O53" s="60">
        <f>O48+O49+O50+O51+O52</f>
        <v>0</v>
      </c>
      <c r="P53" s="60" t="e">
        <f t="shared" si="16"/>
        <v>#DIV/0!</v>
      </c>
      <c r="Q53" s="60">
        <f t="shared" si="17"/>
        <v>0</v>
      </c>
      <c r="R53" s="60">
        <f t="shared" si="18"/>
        <v>0</v>
      </c>
    </row>
    <row r="55" spans="2:18" x14ac:dyDescent="0.25">
      <c r="B55" s="22" t="s">
        <v>63</v>
      </c>
    </row>
  </sheetData>
  <mergeCells count="58">
    <mergeCell ref="C53:E53"/>
    <mergeCell ref="R42:R46"/>
    <mergeCell ref="H43:H46"/>
    <mergeCell ref="C48:E48"/>
    <mergeCell ref="C49:E49"/>
    <mergeCell ref="C50:E50"/>
    <mergeCell ref="C51:E51"/>
    <mergeCell ref="C52:E52"/>
    <mergeCell ref="C33:E33"/>
    <mergeCell ref="C34:E34"/>
    <mergeCell ref="C35:E35"/>
    <mergeCell ref="B40:R41"/>
    <mergeCell ref="F42:F46"/>
    <mergeCell ref="G42:G46"/>
    <mergeCell ref="H42:P42"/>
    <mergeCell ref="Q42:Q46"/>
    <mergeCell ref="I43:J45"/>
    <mergeCell ref="K43:L45"/>
    <mergeCell ref="O43:P45"/>
    <mergeCell ref="M43:N45"/>
    <mergeCell ref="C42:E47"/>
    <mergeCell ref="B42:B47"/>
    <mergeCell ref="C32:E32"/>
    <mergeCell ref="B22:R23"/>
    <mergeCell ref="F24:F28"/>
    <mergeCell ref="G24:G28"/>
    <mergeCell ref="H24:P24"/>
    <mergeCell ref="Q24:Q28"/>
    <mergeCell ref="R24:R28"/>
    <mergeCell ref="H25:H28"/>
    <mergeCell ref="C30:E30"/>
    <mergeCell ref="C31:E31"/>
    <mergeCell ref="I25:J27"/>
    <mergeCell ref="K25:L27"/>
    <mergeCell ref="O25:P27"/>
    <mergeCell ref="M25:N27"/>
    <mergeCell ref="C24:E29"/>
    <mergeCell ref="B24:B29"/>
    <mergeCell ref="B2:R2"/>
    <mergeCell ref="B4:R5"/>
    <mergeCell ref="F6:F10"/>
    <mergeCell ref="G6:G10"/>
    <mergeCell ref="Q6:Q10"/>
    <mergeCell ref="R6:R10"/>
    <mergeCell ref="H6:P6"/>
    <mergeCell ref="H7:H10"/>
    <mergeCell ref="I7:J9"/>
    <mergeCell ref="K7:L9"/>
    <mergeCell ref="O7:P9"/>
    <mergeCell ref="B6:B11"/>
    <mergeCell ref="C6:E11"/>
    <mergeCell ref="M7:N9"/>
    <mergeCell ref="C17:E17"/>
    <mergeCell ref="C16:E16"/>
    <mergeCell ref="C12:E12"/>
    <mergeCell ref="C13:E13"/>
    <mergeCell ref="C14:E14"/>
    <mergeCell ref="C15:E15"/>
  </mergeCells>
  <pageMargins left="0.7" right="0.7" top="0.75" bottom="0.75" header="0.3" footer="0.3"/>
  <pageSetup paperSize="8" scale="90" orientation="landscape" r:id="rId1"/>
  <ignoredErrors>
    <ignoredError sqref="J12:P16 J30:P34" evalError="1" calculatedColumn="1"/>
    <ignoredError sqref="J17:P17 J35:P35 J48:P53" evalError="1" formula="1" calculatedColumn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9"/>
  <sheetViews>
    <sheetView tabSelected="1" zoomScale="85" zoomScaleNormal="85" workbookViewId="0">
      <selection activeCell="B2" sqref="B2:AE2"/>
    </sheetView>
  </sheetViews>
  <sheetFormatPr defaultRowHeight="15" x14ac:dyDescent="0.25"/>
  <cols>
    <col min="1" max="1" width="9.140625" customWidth="1"/>
    <col min="2" max="2" width="5.7109375" customWidth="1"/>
    <col min="3" max="6" width="8.28515625" customWidth="1"/>
    <col min="7" max="13" width="8.85546875" customWidth="1"/>
  </cols>
  <sheetData>
    <row r="2" spans="1:31" x14ac:dyDescent="0.25">
      <c r="B2" s="114" t="s">
        <v>169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31" x14ac:dyDescent="0.25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</row>
    <row r="4" spans="1:31" ht="15" customHeight="1" x14ac:dyDescent="0.25">
      <c r="B4" s="138" t="s">
        <v>50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204"/>
      <c r="O4" s="204"/>
      <c r="P4" s="204"/>
      <c r="Q4" s="204"/>
      <c r="R4" s="204"/>
      <c r="S4" s="204"/>
    </row>
    <row r="5" spans="1:31" x14ac:dyDescent="0.25"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204"/>
      <c r="O5" s="204"/>
      <c r="P5" s="204"/>
      <c r="Q5" s="204"/>
      <c r="R5" s="204"/>
      <c r="S5" s="204"/>
    </row>
    <row r="6" spans="1:31" ht="15" customHeight="1" x14ac:dyDescent="0.25">
      <c r="B6" s="205" t="s">
        <v>29</v>
      </c>
      <c r="C6" s="141"/>
      <c r="D6" s="141"/>
      <c r="E6" s="141"/>
      <c r="F6" s="141"/>
      <c r="G6" s="140" t="s">
        <v>51</v>
      </c>
      <c r="H6" s="140"/>
      <c r="I6" s="140"/>
      <c r="J6" s="140"/>
      <c r="K6" s="140"/>
      <c r="L6" s="140"/>
      <c r="M6" s="140"/>
      <c r="N6" s="102" t="s">
        <v>52</v>
      </c>
      <c r="O6" s="102"/>
      <c r="P6" s="102"/>
      <c r="Q6" s="102"/>
      <c r="R6" s="102"/>
      <c r="S6" s="102"/>
    </row>
    <row r="7" spans="1:31" ht="15" customHeight="1" x14ac:dyDescent="0.25">
      <c r="B7" s="141"/>
      <c r="C7" s="141"/>
      <c r="D7" s="141"/>
      <c r="E7" s="141"/>
      <c r="F7" s="141"/>
      <c r="G7" s="199" t="s">
        <v>24</v>
      </c>
      <c r="H7" s="199" t="s">
        <v>99</v>
      </c>
      <c r="I7" s="199" t="s">
        <v>100</v>
      </c>
      <c r="J7" s="199" t="s">
        <v>101</v>
      </c>
      <c r="K7" s="199" t="s">
        <v>102</v>
      </c>
      <c r="L7" s="199" t="s">
        <v>103</v>
      </c>
      <c r="M7" s="202" t="s">
        <v>104</v>
      </c>
      <c r="N7" s="202" t="s">
        <v>2</v>
      </c>
      <c r="O7" s="202" t="s">
        <v>30</v>
      </c>
      <c r="P7" s="202" t="s">
        <v>31</v>
      </c>
      <c r="Q7" s="202" t="s">
        <v>32</v>
      </c>
      <c r="R7" s="202" t="s">
        <v>33</v>
      </c>
      <c r="S7" s="202" t="s">
        <v>34</v>
      </c>
    </row>
    <row r="8" spans="1:31" x14ac:dyDescent="0.25">
      <c r="B8" s="141"/>
      <c r="C8" s="141"/>
      <c r="D8" s="141"/>
      <c r="E8" s="141"/>
      <c r="F8" s="141"/>
      <c r="G8" s="200"/>
      <c r="H8" s="200"/>
      <c r="I8" s="200"/>
      <c r="J8" s="200"/>
      <c r="K8" s="200"/>
      <c r="L8" s="200"/>
      <c r="M8" s="203"/>
      <c r="N8" s="203"/>
      <c r="O8" s="203"/>
      <c r="P8" s="203"/>
      <c r="Q8" s="203"/>
      <c r="R8" s="203"/>
      <c r="S8" s="203"/>
    </row>
    <row r="9" spans="1:31" x14ac:dyDescent="0.25">
      <c r="B9" s="141"/>
      <c r="C9" s="141"/>
      <c r="D9" s="141"/>
      <c r="E9" s="141"/>
      <c r="F9" s="141"/>
      <c r="G9" s="200"/>
      <c r="H9" s="200"/>
      <c r="I9" s="200"/>
      <c r="J9" s="200"/>
      <c r="K9" s="200"/>
      <c r="L9" s="200"/>
      <c r="M9" s="203"/>
      <c r="N9" s="203"/>
      <c r="O9" s="203"/>
      <c r="P9" s="203"/>
      <c r="Q9" s="203"/>
      <c r="R9" s="203"/>
      <c r="S9" s="203"/>
    </row>
    <row r="10" spans="1:31" x14ac:dyDescent="0.25">
      <c r="B10" s="141"/>
      <c r="C10" s="141"/>
      <c r="D10" s="141"/>
      <c r="E10" s="141"/>
      <c r="F10" s="141"/>
      <c r="G10" s="201"/>
      <c r="H10" s="201"/>
      <c r="I10" s="201"/>
      <c r="J10" s="201"/>
      <c r="K10" s="201"/>
      <c r="L10" s="201"/>
      <c r="M10" s="203"/>
      <c r="N10" s="203"/>
      <c r="O10" s="203"/>
      <c r="P10" s="203"/>
      <c r="Q10" s="203"/>
      <c r="R10" s="203"/>
      <c r="S10" s="203"/>
    </row>
    <row r="11" spans="1:31" x14ac:dyDescent="0.25">
      <c r="B11" s="141"/>
      <c r="C11" s="141"/>
      <c r="D11" s="141"/>
      <c r="E11" s="141"/>
      <c r="F11" s="141"/>
      <c r="G11" s="45">
        <v>1</v>
      </c>
      <c r="H11" s="31">
        <v>2</v>
      </c>
      <c r="I11" s="31">
        <v>3</v>
      </c>
      <c r="J11" s="38">
        <v>4</v>
      </c>
      <c r="K11" s="38">
        <v>5</v>
      </c>
      <c r="L11" s="38">
        <v>6</v>
      </c>
      <c r="M11" s="31">
        <v>7</v>
      </c>
      <c r="N11" s="31">
        <v>8</v>
      </c>
      <c r="O11" s="31">
        <v>9</v>
      </c>
      <c r="P11" s="38">
        <v>10</v>
      </c>
      <c r="Q11" s="38">
        <v>11</v>
      </c>
      <c r="R11" s="38">
        <v>12</v>
      </c>
      <c r="S11" s="31">
        <v>13</v>
      </c>
    </row>
    <row r="12" spans="1:31" s="79" customFormat="1" ht="23.1" customHeight="1" x14ac:dyDescent="0.25">
      <c r="A12" s="83"/>
      <c r="B12" s="34" t="s">
        <v>158</v>
      </c>
      <c r="C12" s="193" t="s">
        <v>114</v>
      </c>
      <c r="D12" s="194"/>
      <c r="E12" s="194"/>
      <c r="F12" s="195"/>
      <c r="G12" s="64">
        <f>CIVIL_CASES!K14</f>
        <v>0</v>
      </c>
      <c r="H12" s="50">
        <f>H13+H14+H15+H16</f>
        <v>0</v>
      </c>
      <c r="I12" s="50">
        <f t="shared" ref="I12:M12" si="0">I13+I14+I15+I16</f>
        <v>0</v>
      </c>
      <c r="J12" s="50">
        <f t="shared" si="0"/>
        <v>0</v>
      </c>
      <c r="K12" s="50">
        <f t="shared" si="0"/>
        <v>0</v>
      </c>
      <c r="L12" s="50">
        <f t="shared" si="0"/>
        <v>0</v>
      </c>
      <c r="M12" s="50">
        <f t="shared" si="0"/>
        <v>0</v>
      </c>
      <c r="N12" s="50" t="e">
        <f t="shared" ref="N12:N15" si="1">H12/G12*100</f>
        <v>#DIV/0!</v>
      </c>
      <c r="O12" s="50" t="e">
        <f t="shared" ref="O12:O15" si="2">I12/G12*100</f>
        <v>#DIV/0!</v>
      </c>
      <c r="P12" s="50" t="e">
        <f t="shared" ref="P12:P15" si="3">J12/G12*100</f>
        <v>#DIV/0!</v>
      </c>
      <c r="Q12" s="50" t="e">
        <f t="shared" ref="Q12:Q15" si="4">K12/G12*100</f>
        <v>#DIV/0!</v>
      </c>
      <c r="R12" s="50" t="e">
        <f t="shared" ref="R12:R15" si="5">L12/G12*100</f>
        <v>#DIV/0!</v>
      </c>
      <c r="S12" s="50" t="e">
        <f t="shared" ref="S12:S15" si="6">M12/G12*100</f>
        <v>#DIV/0!</v>
      </c>
    </row>
    <row r="13" spans="1:31" s="80" customFormat="1" ht="23.1" customHeight="1" x14ac:dyDescent="0.25">
      <c r="A13" s="84"/>
      <c r="B13" s="36" t="s">
        <v>150</v>
      </c>
      <c r="C13" s="99" t="s">
        <v>116</v>
      </c>
      <c r="D13" s="100"/>
      <c r="E13" s="100"/>
      <c r="F13" s="101"/>
      <c r="G13" s="68">
        <f>CIVIL_CASES!K15</f>
        <v>0</v>
      </c>
      <c r="H13" s="78"/>
      <c r="I13" s="78"/>
      <c r="J13" s="78"/>
      <c r="K13" s="78"/>
      <c r="L13" s="78"/>
      <c r="M13" s="78"/>
      <c r="N13" s="71" t="e">
        <f t="shared" si="1"/>
        <v>#DIV/0!</v>
      </c>
      <c r="O13" s="71" t="e">
        <f t="shared" si="2"/>
        <v>#DIV/0!</v>
      </c>
      <c r="P13" s="71" t="e">
        <f t="shared" si="3"/>
        <v>#DIV/0!</v>
      </c>
      <c r="Q13" s="71" t="e">
        <f t="shared" si="4"/>
        <v>#DIV/0!</v>
      </c>
      <c r="R13" s="71" t="e">
        <f t="shared" si="5"/>
        <v>#DIV/0!</v>
      </c>
      <c r="S13" s="71" t="e">
        <f t="shared" si="6"/>
        <v>#DIV/0!</v>
      </c>
    </row>
    <row r="14" spans="1:31" s="80" customFormat="1" ht="23.1" customHeight="1" x14ac:dyDescent="0.25">
      <c r="A14" s="84"/>
      <c r="B14" s="36" t="s">
        <v>155</v>
      </c>
      <c r="C14" s="99" t="s">
        <v>117</v>
      </c>
      <c r="D14" s="100"/>
      <c r="E14" s="100"/>
      <c r="F14" s="101"/>
      <c r="G14" s="68">
        <f>CIVIL_CASES!K16</f>
        <v>0</v>
      </c>
      <c r="H14" s="78"/>
      <c r="I14" s="78"/>
      <c r="J14" s="78"/>
      <c r="K14" s="78"/>
      <c r="L14" s="78"/>
      <c r="M14" s="78"/>
      <c r="N14" s="71" t="e">
        <f t="shared" si="1"/>
        <v>#DIV/0!</v>
      </c>
      <c r="O14" s="71" t="e">
        <f t="shared" si="2"/>
        <v>#DIV/0!</v>
      </c>
      <c r="P14" s="71" t="e">
        <f t="shared" si="3"/>
        <v>#DIV/0!</v>
      </c>
      <c r="Q14" s="71" t="e">
        <f t="shared" si="4"/>
        <v>#DIV/0!</v>
      </c>
      <c r="R14" s="71" t="e">
        <f t="shared" si="5"/>
        <v>#DIV/0!</v>
      </c>
      <c r="S14" s="71" t="e">
        <f t="shared" si="6"/>
        <v>#DIV/0!</v>
      </c>
    </row>
    <row r="15" spans="1:31" s="80" customFormat="1" ht="23.1" customHeight="1" x14ac:dyDescent="0.25">
      <c r="A15" s="84"/>
      <c r="B15" s="36" t="s">
        <v>152</v>
      </c>
      <c r="C15" s="190" t="s">
        <v>118</v>
      </c>
      <c r="D15" s="191"/>
      <c r="E15" s="191"/>
      <c r="F15" s="192"/>
      <c r="G15" s="68">
        <f>CIVIL_CASES!K18</f>
        <v>0</v>
      </c>
      <c r="H15" s="78"/>
      <c r="I15" s="78"/>
      <c r="J15" s="78"/>
      <c r="K15" s="78"/>
      <c r="L15" s="78"/>
      <c r="M15" s="78"/>
      <c r="N15" s="71" t="e">
        <f t="shared" si="1"/>
        <v>#DIV/0!</v>
      </c>
      <c r="O15" s="71" t="e">
        <f t="shared" si="2"/>
        <v>#DIV/0!</v>
      </c>
      <c r="P15" s="71" t="e">
        <f t="shared" si="3"/>
        <v>#DIV/0!</v>
      </c>
      <c r="Q15" s="71" t="e">
        <f t="shared" si="4"/>
        <v>#DIV/0!</v>
      </c>
      <c r="R15" s="71" t="e">
        <f t="shared" si="5"/>
        <v>#DIV/0!</v>
      </c>
      <c r="S15" s="71" t="e">
        <f t="shared" si="6"/>
        <v>#DIV/0!</v>
      </c>
    </row>
    <row r="16" spans="1:31" s="80" customFormat="1" ht="23.1" customHeight="1" x14ac:dyDescent="0.25">
      <c r="A16" s="84"/>
      <c r="B16" s="36" t="s">
        <v>153</v>
      </c>
      <c r="C16" s="190" t="s">
        <v>119</v>
      </c>
      <c r="D16" s="191"/>
      <c r="E16" s="191"/>
      <c r="F16" s="192"/>
      <c r="G16" s="68">
        <f>CIVIL_CASES!K19</f>
        <v>0</v>
      </c>
      <c r="H16" s="81"/>
      <c r="I16" s="81"/>
      <c r="J16" s="81"/>
      <c r="K16" s="81"/>
      <c r="L16" s="81"/>
      <c r="M16" s="81"/>
      <c r="N16" s="71" t="e">
        <f t="shared" ref="N16" si="7">H16/G16*100</f>
        <v>#DIV/0!</v>
      </c>
      <c r="O16" s="71" t="e">
        <f t="shared" ref="O16" si="8">I16/G16*100</f>
        <v>#DIV/0!</v>
      </c>
      <c r="P16" s="71" t="e">
        <f t="shared" ref="P16" si="9">J16/G16*100</f>
        <v>#DIV/0!</v>
      </c>
      <c r="Q16" s="71" t="e">
        <f t="shared" ref="Q16" si="10">K16/G16*100</f>
        <v>#DIV/0!</v>
      </c>
      <c r="R16" s="71" t="e">
        <f t="shared" ref="R16" si="11">L16/G16*100</f>
        <v>#DIV/0!</v>
      </c>
      <c r="S16" s="71" t="e">
        <f t="shared" ref="S16" si="12">M16/G16*100</f>
        <v>#DIV/0!</v>
      </c>
    </row>
    <row r="17" spans="1:19" s="79" customFormat="1" ht="23.1" customHeight="1" x14ac:dyDescent="0.25">
      <c r="A17" s="83"/>
      <c r="B17" s="34" t="s">
        <v>159</v>
      </c>
      <c r="C17" s="193" t="s">
        <v>120</v>
      </c>
      <c r="D17" s="194"/>
      <c r="E17" s="194"/>
      <c r="F17" s="195"/>
      <c r="G17" s="64">
        <f>CIVIL_CASES!K20</f>
        <v>0</v>
      </c>
      <c r="H17" s="50">
        <f>H18+H19+H20</f>
        <v>0</v>
      </c>
      <c r="I17" s="50">
        <f t="shared" ref="I17:M17" si="13">I18+I19+I20</f>
        <v>0</v>
      </c>
      <c r="J17" s="50">
        <f t="shared" si="13"/>
        <v>0</v>
      </c>
      <c r="K17" s="50">
        <f t="shared" si="13"/>
        <v>0</v>
      </c>
      <c r="L17" s="50">
        <f t="shared" si="13"/>
        <v>0</v>
      </c>
      <c r="M17" s="50">
        <f t="shared" si="13"/>
        <v>0</v>
      </c>
      <c r="N17" s="50" t="e">
        <f>H17/G17*100</f>
        <v>#DIV/0!</v>
      </c>
      <c r="O17" s="50" t="e">
        <f>I17/G17*100</f>
        <v>#DIV/0!</v>
      </c>
      <c r="P17" s="50" t="e">
        <f>J17/G17*100</f>
        <v>#DIV/0!</v>
      </c>
      <c r="Q17" s="50" t="e">
        <f>K17/G17*100</f>
        <v>#DIV/0!</v>
      </c>
      <c r="R17" s="50" t="e">
        <f>L17/G17*100</f>
        <v>#DIV/0!</v>
      </c>
      <c r="S17" s="50" t="e">
        <f>M17/G17*100</f>
        <v>#DIV/0!</v>
      </c>
    </row>
    <row r="18" spans="1:19" s="80" customFormat="1" ht="23.1" customHeight="1" x14ac:dyDescent="0.25">
      <c r="A18" s="84"/>
      <c r="B18" s="36" t="s">
        <v>156</v>
      </c>
      <c r="C18" s="190" t="s">
        <v>121</v>
      </c>
      <c r="D18" s="191"/>
      <c r="E18" s="191"/>
      <c r="F18" s="192"/>
      <c r="G18" s="68">
        <f>CIVIL_CASES!K21</f>
        <v>0</v>
      </c>
      <c r="H18" s="78"/>
      <c r="I18" s="78"/>
      <c r="J18" s="78"/>
      <c r="K18" s="78"/>
      <c r="L18" s="78"/>
      <c r="M18" s="78"/>
      <c r="N18" s="71" t="e">
        <f>H18/G18*100</f>
        <v>#DIV/0!</v>
      </c>
      <c r="O18" s="71" t="e">
        <f>I18/G18*100</f>
        <v>#DIV/0!</v>
      </c>
      <c r="P18" s="71" t="e">
        <f>J18/G18*100</f>
        <v>#DIV/0!</v>
      </c>
      <c r="Q18" s="71" t="e">
        <f>K18/G18*100</f>
        <v>#DIV/0!</v>
      </c>
      <c r="R18" s="71" t="e">
        <f>L18/G18*100</f>
        <v>#DIV/0!</v>
      </c>
      <c r="S18" s="71" t="e">
        <f>M18/G18*100</f>
        <v>#DIV/0!</v>
      </c>
    </row>
    <row r="19" spans="1:19" s="80" customFormat="1" ht="23.1" customHeight="1" x14ac:dyDescent="0.25">
      <c r="A19" s="84"/>
      <c r="B19" s="36" t="s">
        <v>154</v>
      </c>
      <c r="C19" s="190" t="s">
        <v>122</v>
      </c>
      <c r="D19" s="191"/>
      <c r="E19" s="191"/>
      <c r="F19" s="192"/>
      <c r="G19" s="68">
        <f>CIVIL_CASES!K22</f>
        <v>0</v>
      </c>
      <c r="H19" s="78"/>
      <c r="I19" s="78"/>
      <c r="J19" s="78"/>
      <c r="K19" s="78"/>
      <c r="L19" s="78"/>
      <c r="M19" s="78"/>
      <c r="N19" s="71" t="e">
        <f>H19/G19*100</f>
        <v>#DIV/0!</v>
      </c>
      <c r="O19" s="71" t="e">
        <f>I19/G19*100</f>
        <v>#DIV/0!</v>
      </c>
      <c r="P19" s="71" t="e">
        <f>J19/G19*100</f>
        <v>#DIV/0!</v>
      </c>
      <c r="Q19" s="71" t="e">
        <f>K19/G19*100</f>
        <v>#DIV/0!</v>
      </c>
      <c r="R19" s="71" t="e">
        <f>L19/G19*100</f>
        <v>#DIV/0!</v>
      </c>
      <c r="S19" s="71" t="e">
        <f>M19/G19*100</f>
        <v>#DIV/0!</v>
      </c>
    </row>
    <row r="20" spans="1:19" s="80" customFormat="1" ht="23.1" customHeight="1" x14ac:dyDescent="0.25">
      <c r="A20" s="84"/>
      <c r="B20" s="36" t="s">
        <v>157</v>
      </c>
      <c r="C20" s="190" t="s">
        <v>123</v>
      </c>
      <c r="D20" s="191"/>
      <c r="E20" s="191"/>
      <c r="F20" s="192"/>
      <c r="G20" s="68">
        <f>CIVIL_CASES!K23</f>
        <v>0</v>
      </c>
      <c r="H20" s="78"/>
      <c r="I20" s="78"/>
      <c r="J20" s="78"/>
      <c r="K20" s="78"/>
      <c r="L20" s="78"/>
      <c r="M20" s="78"/>
      <c r="N20" s="71" t="e">
        <f t="shared" ref="N20:N27" si="14">H20/G20*100</f>
        <v>#DIV/0!</v>
      </c>
      <c r="O20" s="71" t="e">
        <f t="shared" ref="O20:O27" si="15">I20/G20*100</f>
        <v>#DIV/0!</v>
      </c>
      <c r="P20" s="71" t="e">
        <f t="shared" ref="P20:P27" si="16">J20/G20*100</f>
        <v>#DIV/0!</v>
      </c>
      <c r="Q20" s="71" t="e">
        <f t="shared" ref="Q20:Q27" si="17">K20/G20*100</f>
        <v>#DIV/0!</v>
      </c>
      <c r="R20" s="71" t="e">
        <f t="shared" ref="R20:R27" si="18">L20/G20*100</f>
        <v>#DIV/0!</v>
      </c>
      <c r="S20" s="71" t="e">
        <f t="shared" ref="S20:S27" si="19">M20/G20*100</f>
        <v>#DIV/0!</v>
      </c>
    </row>
    <row r="21" spans="1:19" s="79" customFormat="1" ht="23.1" customHeight="1" x14ac:dyDescent="0.25">
      <c r="A21" s="83"/>
      <c r="B21" s="74" t="s">
        <v>108</v>
      </c>
      <c r="C21" s="198" t="s">
        <v>144</v>
      </c>
      <c r="D21" s="198"/>
      <c r="E21" s="198"/>
      <c r="F21" s="198"/>
      <c r="G21" s="53">
        <f>CIVIL_CASES!K25</f>
        <v>0</v>
      </c>
      <c r="H21" s="72">
        <f>H12+H17</f>
        <v>0</v>
      </c>
      <c r="I21" s="72">
        <f t="shared" ref="I21:M21" si="20">I12+I17</f>
        <v>0</v>
      </c>
      <c r="J21" s="72">
        <f t="shared" si="20"/>
        <v>0</v>
      </c>
      <c r="K21" s="72">
        <f t="shared" si="20"/>
        <v>0</v>
      </c>
      <c r="L21" s="72">
        <f t="shared" si="20"/>
        <v>0</v>
      </c>
      <c r="M21" s="72">
        <f t="shared" si="20"/>
        <v>0</v>
      </c>
      <c r="N21" s="72" t="e">
        <f t="shared" si="14"/>
        <v>#DIV/0!</v>
      </c>
      <c r="O21" s="72" t="e">
        <f t="shared" si="15"/>
        <v>#DIV/0!</v>
      </c>
      <c r="P21" s="72" t="e">
        <f t="shared" si="16"/>
        <v>#DIV/0!</v>
      </c>
      <c r="Q21" s="72" t="e">
        <f t="shared" si="17"/>
        <v>#DIV/0!</v>
      </c>
      <c r="R21" s="72" t="e">
        <f t="shared" si="18"/>
        <v>#DIV/0!</v>
      </c>
      <c r="S21" s="72" t="e">
        <f t="shared" si="19"/>
        <v>#DIV/0!</v>
      </c>
    </row>
    <row r="22" spans="1:19" s="79" customFormat="1" ht="23.1" customHeight="1" x14ac:dyDescent="0.25">
      <c r="A22" s="83"/>
      <c r="B22" s="74" t="s">
        <v>139</v>
      </c>
      <c r="C22" s="196" t="s">
        <v>140</v>
      </c>
      <c r="D22" s="197"/>
      <c r="E22" s="197"/>
      <c r="F22" s="63"/>
      <c r="G22" s="53">
        <f>CRIM_CASES!K26</f>
        <v>0</v>
      </c>
      <c r="H22" s="72">
        <f>H23+H24+H25+H26</f>
        <v>0</v>
      </c>
      <c r="I22" s="72">
        <f t="shared" ref="I22:M22" si="21">I23+I24+I25+I26</f>
        <v>0</v>
      </c>
      <c r="J22" s="72">
        <f t="shared" si="21"/>
        <v>0</v>
      </c>
      <c r="K22" s="72">
        <f t="shared" si="21"/>
        <v>0</v>
      </c>
      <c r="L22" s="72">
        <f t="shared" si="21"/>
        <v>0</v>
      </c>
      <c r="M22" s="72">
        <f t="shared" si="21"/>
        <v>0</v>
      </c>
      <c r="N22" s="72" t="e">
        <f t="shared" si="14"/>
        <v>#DIV/0!</v>
      </c>
      <c r="O22" s="72" t="e">
        <f t="shared" si="15"/>
        <v>#DIV/0!</v>
      </c>
      <c r="P22" s="72" t="e">
        <f t="shared" si="16"/>
        <v>#DIV/0!</v>
      </c>
      <c r="Q22" s="72" t="e">
        <f t="shared" si="17"/>
        <v>#DIV/0!</v>
      </c>
      <c r="R22" s="72" t="e">
        <f t="shared" si="18"/>
        <v>#DIV/0!</v>
      </c>
      <c r="S22" s="72" t="e">
        <f t="shared" si="19"/>
        <v>#DIV/0!</v>
      </c>
    </row>
    <row r="23" spans="1:19" s="80" customFormat="1" ht="23.1" customHeight="1" x14ac:dyDescent="0.25">
      <c r="A23" s="84"/>
      <c r="B23" s="69" t="s">
        <v>141</v>
      </c>
      <c r="C23" s="209" t="s">
        <v>138</v>
      </c>
      <c r="D23" s="210"/>
      <c r="E23" s="210"/>
      <c r="F23" s="211"/>
      <c r="G23" s="70">
        <f>CRIM_CASES!K14</f>
        <v>0</v>
      </c>
      <c r="H23" s="78"/>
      <c r="I23" s="78"/>
      <c r="J23" s="78"/>
      <c r="K23" s="78"/>
      <c r="L23" s="78"/>
      <c r="M23" s="78"/>
      <c r="N23" s="73" t="e">
        <f t="shared" si="14"/>
        <v>#DIV/0!</v>
      </c>
      <c r="O23" s="73" t="e">
        <f t="shared" si="15"/>
        <v>#DIV/0!</v>
      </c>
      <c r="P23" s="73" t="e">
        <f t="shared" si="16"/>
        <v>#DIV/0!</v>
      </c>
      <c r="Q23" s="73" t="e">
        <f t="shared" si="17"/>
        <v>#DIV/0!</v>
      </c>
      <c r="R23" s="73" t="e">
        <f t="shared" si="18"/>
        <v>#DIV/0!</v>
      </c>
      <c r="S23" s="73" t="e">
        <f t="shared" si="19"/>
        <v>#DIV/0!</v>
      </c>
    </row>
    <row r="24" spans="1:19" s="80" customFormat="1" ht="23.1" customHeight="1" x14ac:dyDescent="0.25">
      <c r="A24" s="84"/>
      <c r="B24" s="69" t="s">
        <v>142</v>
      </c>
      <c r="C24" s="209" t="s">
        <v>132</v>
      </c>
      <c r="D24" s="210"/>
      <c r="E24" s="210"/>
      <c r="F24" s="211"/>
      <c r="G24" s="70">
        <f>CRIM_CASES!K19</f>
        <v>0</v>
      </c>
      <c r="H24" s="78"/>
      <c r="I24" s="78"/>
      <c r="J24" s="78"/>
      <c r="K24" s="78"/>
      <c r="L24" s="78"/>
      <c r="M24" s="78"/>
      <c r="N24" s="73" t="e">
        <f t="shared" si="14"/>
        <v>#DIV/0!</v>
      </c>
      <c r="O24" s="73" t="e">
        <f t="shared" si="15"/>
        <v>#DIV/0!</v>
      </c>
      <c r="P24" s="73" t="e">
        <f t="shared" si="16"/>
        <v>#DIV/0!</v>
      </c>
      <c r="Q24" s="73" t="e">
        <f t="shared" si="17"/>
        <v>#DIV/0!</v>
      </c>
      <c r="R24" s="73" t="e">
        <f t="shared" si="18"/>
        <v>#DIV/0!</v>
      </c>
      <c r="S24" s="73" t="e">
        <f t="shared" si="19"/>
        <v>#DIV/0!</v>
      </c>
    </row>
    <row r="25" spans="1:19" s="80" customFormat="1" ht="23.1" customHeight="1" x14ac:dyDescent="0.25">
      <c r="A25" s="84"/>
      <c r="B25" s="69" t="s">
        <v>143</v>
      </c>
      <c r="C25" s="213" t="s">
        <v>134</v>
      </c>
      <c r="D25" s="214"/>
      <c r="E25" s="214"/>
      <c r="F25" s="214"/>
      <c r="G25" s="70">
        <f>CRIM_CASES!K21</f>
        <v>0</v>
      </c>
      <c r="H25" s="78"/>
      <c r="I25" s="78"/>
      <c r="J25" s="78"/>
      <c r="K25" s="78"/>
      <c r="L25" s="78"/>
      <c r="M25" s="78"/>
      <c r="N25" s="73" t="e">
        <f t="shared" si="14"/>
        <v>#DIV/0!</v>
      </c>
      <c r="O25" s="73" t="e">
        <f t="shared" si="15"/>
        <v>#DIV/0!</v>
      </c>
      <c r="P25" s="73" t="e">
        <f t="shared" si="16"/>
        <v>#DIV/0!</v>
      </c>
      <c r="Q25" s="73" t="e">
        <f t="shared" si="17"/>
        <v>#DIV/0!</v>
      </c>
      <c r="R25" s="73" t="e">
        <f t="shared" si="18"/>
        <v>#DIV/0!</v>
      </c>
      <c r="S25" s="73" t="e">
        <f t="shared" si="19"/>
        <v>#DIV/0!</v>
      </c>
    </row>
    <row r="26" spans="1:19" s="80" customFormat="1" ht="23.1" customHeight="1" x14ac:dyDescent="0.25">
      <c r="A26" s="84"/>
      <c r="B26" s="69" t="s">
        <v>168</v>
      </c>
      <c r="C26" s="206" t="s">
        <v>166</v>
      </c>
      <c r="D26" s="207"/>
      <c r="E26" s="207"/>
      <c r="F26" s="208"/>
      <c r="G26" s="70">
        <f>CRIM_CASES!K22</f>
        <v>0</v>
      </c>
      <c r="H26" s="78"/>
      <c r="I26" s="78"/>
      <c r="J26" s="78"/>
      <c r="K26" s="78"/>
      <c r="L26" s="78"/>
      <c r="M26" s="78"/>
      <c r="N26" s="73" t="e">
        <f t="shared" ref="N26" si="22">H26/G26*100</f>
        <v>#DIV/0!</v>
      </c>
      <c r="O26" s="73" t="e">
        <f t="shared" ref="O26" si="23">I26/G26*100</f>
        <v>#DIV/0!</v>
      </c>
      <c r="P26" s="73" t="e">
        <f t="shared" ref="P26" si="24">J26/G26*100</f>
        <v>#DIV/0!</v>
      </c>
      <c r="Q26" s="73" t="e">
        <f t="shared" ref="Q26" si="25">K26/G26*100</f>
        <v>#DIV/0!</v>
      </c>
      <c r="R26" s="73" t="e">
        <f t="shared" ref="R26" si="26">L26/G26*100</f>
        <v>#DIV/0!</v>
      </c>
      <c r="S26" s="73" t="e">
        <f t="shared" ref="S26" si="27">M26/G26*100</f>
        <v>#DIV/0!</v>
      </c>
    </row>
    <row r="27" spans="1:19" s="79" customFormat="1" ht="23.1" customHeight="1" x14ac:dyDescent="0.25">
      <c r="A27" s="83"/>
      <c r="B27" s="37" t="s">
        <v>148</v>
      </c>
      <c r="C27" s="212" t="s">
        <v>145</v>
      </c>
      <c r="D27" s="212"/>
      <c r="E27" s="212"/>
      <c r="F27" s="212"/>
      <c r="G27" s="82">
        <f>G21+G22</f>
        <v>0</v>
      </c>
      <c r="H27" s="82">
        <f t="shared" ref="H27:M27" si="28">H21+H22</f>
        <v>0</v>
      </c>
      <c r="I27" s="82">
        <f t="shared" si="28"/>
        <v>0</v>
      </c>
      <c r="J27" s="82">
        <f t="shared" si="28"/>
        <v>0</v>
      </c>
      <c r="K27" s="82">
        <f t="shared" si="28"/>
        <v>0</v>
      </c>
      <c r="L27" s="82">
        <f t="shared" si="28"/>
        <v>0</v>
      </c>
      <c r="M27" s="82">
        <f t="shared" si="28"/>
        <v>0</v>
      </c>
      <c r="N27" s="72" t="e">
        <f t="shared" si="14"/>
        <v>#DIV/0!</v>
      </c>
      <c r="O27" s="72" t="e">
        <f t="shared" si="15"/>
        <v>#DIV/0!</v>
      </c>
      <c r="P27" s="72" t="e">
        <f t="shared" si="16"/>
        <v>#DIV/0!</v>
      </c>
      <c r="Q27" s="72" t="e">
        <f t="shared" si="17"/>
        <v>#DIV/0!</v>
      </c>
      <c r="R27" s="72" t="e">
        <f t="shared" si="18"/>
        <v>#DIV/0!</v>
      </c>
      <c r="S27" s="72" t="e">
        <f t="shared" si="19"/>
        <v>#DIV/0!</v>
      </c>
    </row>
    <row r="28" spans="1:19" x14ac:dyDescent="0.25">
      <c r="A28" s="86"/>
    </row>
    <row r="29" spans="1:19" x14ac:dyDescent="0.25">
      <c r="B29" t="s">
        <v>64</v>
      </c>
    </row>
  </sheetData>
  <mergeCells count="34">
    <mergeCell ref="C26:F26"/>
    <mergeCell ref="C23:F23"/>
    <mergeCell ref="C27:F27"/>
    <mergeCell ref="C24:F24"/>
    <mergeCell ref="C25:F25"/>
    <mergeCell ref="B2:AE2"/>
    <mergeCell ref="B4:S5"/>
    <mergeCell ref="B6:F11"/>
    <mergeCell ref="G6:M6"/>
    <mergeCell ref="N6:S6"/>
    <mergeCell ref="G7:G10"/>
    <mergeCell ref="H7:H10"/>
    <mergeCell ref="I7:I10"/>
    <mergeCell ref="J7:J10"/>
    <mergeCell ref="K7:K10"/>
    <mergeCell ref="Q7:Q10"/>
    <mergeCell ref="R7:R10"/>
    <mergeCell ref="S7:S10"/>
    <mergeCell ref="O7:O10"/>
    <mergeCell ref="P7:P10"/>
    <mergeCell ref="C14:F14"/>
    <mergeCell ref="L7:L10"/>
    <mergeCell ref="M7:M10"/>
    <mergeCell ref="N7:N10"/>
    <mergeCell ref="C12:F12"/>
    <mergeCell ref="C13:F13"/>
    <mergeCell ref="C16:F16"/>
    <mergeCell ref="C17:F17"/>
    <mergeCell ref="C18:F18"/>
    <mergeCell ref="C15:F15"/>
    <mergeCell ref="C22:E22"/>
    <mergeCell ref="C21:F21"/>
    <mergeCell ref="C19:F19"/>
    <mergeCell ref="C20:F20"/>
  </mergeCells>
  <pageMargins left="0.7" right="0.7" top="0.75" bottom="0.75" header="0.3" footer="0.3"/>
  <pageSetup paperSize="8" scale="70" orientation="landscape" horizontalDpi="4294967294" verticalDpi="4294967294" r:id="rId1"/>
  <ignoredErrors>
    <ignoredError sqref="N12:S14 N15:S15" evalError="1" calculatedColumn="1"/>
    <ignoredError sqref="N27 O27 P27 Q27 R27 S27 S16:S25 R16:R25 Q16:Q25 P16:P25 O16:O25 N16:N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CIVIL_CASES</vt:lpstr>
      <vt:lpstr>CRIM_CASES</vt:lpstr>
      <vt:lpstr>TOTAL_CASES</vt:lpstr>
      <vt:lpstr>STATS BY DISTRICT COURT</vt:lpstr>
      <vt:lpstr>AGE_PEND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Germinario</dc:creator>
  <cp:lastModifiedBy>Brikena Ukperaj</cp:lastModifiedBy>
  <cp:lastPrinted>2021-01-11T11:22:31Z</cp:lastPrinted>
  <dcterms:created xsi:type="dcterms:W3CDTF">2020-10-05T08:57:35Z</dcterms:created>
  <dcterms:modified xsi:type="dcterms:W3CDTF">2021-02-03T16:01:46Z</dcterms:modified>
</cp:coreProperties>
</file>